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<sst xmlns="http://schemas.openxmlformats.org/spreadsheetml/2006/main" count="114" uniqueCount="86">
  <si>
    <t>Ван отель, гостевой дом (г. Туапсе, поселок Лермонтово, ул. Курортная, 1)</t>
  </si>
  <si>
    <t>Отправление</t>
  </si>
  <si>
    <t>Дни отдыха</t>
  </si>
  <si>
    <t>дней/ночей на отдыхе</t>
  </si>
  <si>
    <t>Прибытие</t>
  </si>
  <si>
    <t>2-х местный</t>
  </si>
  <si>
    <t>3-х местный</t>
  </si>
  <si>
    <t>4-х местный</t>
  </si>
  <si>
    <t>осн. место</t>
  </si>
  <si>
    <t>доп. место</t>
  </si>
  <si>
    <t>04.06.2019</t>
  </si>
  <si>
    <t>05.06 - 14.06</t>
  </si>
  <si>
    <t>10 дн / 9 н</t>
  </si>
  <si>
    <t>15.06.2019</t>
  </si>
  <si>
    <t>08.06.2019</t>
  </si>
  <si>
    <t>09.06 - 18.06</t>
  </si>
  <si>
    <t>19.06.2019</t>
  </si>
  <si>
    <t>13.06.2019</t>
  </si>
  <si>
    <t>14.06 - 23.06</t>
  </si>
  <si>
    <t>24.06.2019</t>
  </si>
  <si>
    <t>17.06.2019</t>
  </si>
  <si>
    <t>18.06 - 27.06</t>
  </si>
  <si>
    <t>28.06.2019</t>
  </si>
  <si>
    <t>22.06.2019</t>
  </si>
  <si>
    <t>23.06 - 02.07</t>
  </si>
  <si>
    <t>03.07.2019</t>
  </si>
  <si>
    <t>26.06.2019</t>
  </si>
  <si>
    <t>27.06 - 06.07</t>
  </si>
  <si>
    <t>07.07.2019</t>
  </si>
  <si>
    <t>01.07.2019</t>
  </si>
  <si>
    <t>02.07 - 11.07</t>
  </si>
  <si>
    <t>12.07.2019</t>
  </si>
  <si>
    <t>05.07.2019</t>
  </si>
  <si>
    <t>06.07 - 15.07</t>
  </si>
  <si>
    <t>16.07.2019</t>
  </si>
  <si>
    <t>10.07.2019</t>
  </si>
  <si>
    <t>11.07 - 20.07</t>
  </si>
  <si>
    <t>21.07.2019</t>
  </si>
  <si>
    <t>14.07.2019</t>
  </si>
  <si>
    <t>15.07 - 24.07</t>
  </si>
  <si>
    <t>25.07.2019</t>
  </si>
  <si>
    <t>19.07.2019</t>
  </si>
  <si>
    <t>20.07 - 29.07</t>
  </si>
  <si>
    <t>30.07.2019</t>
  </si>
  <si>
    <t>23.07.2019</t>
  </si>
  <si>
    <t>24.07 - 02.08</t>
  </si>
  <si>
    <t>03.08.2019</t>
  </si>
  <si>
    <t>28.07.2019</t>
  </si>
  <si>
    <t>29.07 - 07.08</t>
  </si>
  <si>
    <t>08.08.2019</t>
  </si>
  <si>
    <t>01.08.2019</t>
  </si>
  <si>
    <t>02.08 - 11.08</t>
  </si>
  <si>
    <t>12.08.2019</t>
  </si>
  <si>
    <t>06.08.2019</t>
  </si>
  <si>
    <t>07.08 - 16.08</t>
  </si>
  <si>
    <t>17.08.2019</t>
  </si>
  <si>
    <t>10.08.2019</t>
  </si>
  <si>
    <t>11.08 - 20.08</t>
  </si>
  <si>
    <t>21.08.2019</t>
  </si>
  <si>
    <t>15.08.2019</t>
  </si>
  <si>
    <t>16.08 - 25.08</t>
  </si>
  <si>
    <t>26.08.2019</t>
  </si>
  <si>
    <t>19.08.2019</t>
  </si>
  <si>
    <t>20.08 - 29.08</t>
  </si>
  <si>
    <t>30.08.2019</t>
  </si>
  <si>
    <t>24.08.2019</t>
  </si>
  <si>
    <t>25.08 - 03.09</t>
  </si>
  <si>
    <t>04.09.2019</t>
  </si>
  <si>
    <t>28.08.2019</t>
  </si>
  <si>
    <t>29.08 - 07.09</t>
  </si>
  <si>
    <t>08.09.2019</t>
  </si>
  <si>
    <t>02.09.2019</t>
  </si>
  <si>
    <t>03.09 - 12.09</t>
  </si>
  <si>
    <t>13.09.2019</t>
  </si>
  <si>
    <t>06.09.2019</t>
  </si>
  <si>
    <t>07.09 - 16.09</t>
  </si>
  <si>
    <t>17.09.2019</t>
  </si>
  <si>
    <t>11.09.2019</t>
  </si>
  <si>
    <t>12.09 - 21.09</t>
  </si>
  <si>
    <t>22.09.2019</t>
  </si>
  <si>
    <t>15.09.2019</t>
  </si>
  <si>
    <t>16.09 - 25.09</t>
  </si>
  <si>
    <t>26.09.2019</t>
  </si>
  <si>
    <t>20.09.2019</t>
  </si>
  <si>
    <t>21.09 - 30.09</t>
  </si>
  <si>
    <t>01.10.2019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</si>
</sst>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4">
      <selection activeCell="A1" sqref="A1:J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0" width="16.00390625" style="0" customWidth="1"/>
  </cols>
  <sheetData>
    <row r="1" spans="1:10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7"/>
      <c r="G2" s="9" t="s">
        <v>6</v>
      </c>
      <c r="H2" s="7"/>
      <c r="I2" s="8" t="s">
        <v>7</v>
      </c>
      <c r="J2" s="7"/>
    </row>
    <row r="3" spans="1:10" ht="39.75" customHeight="1">
      <c r="A3" s="7"/>
      <c r="B3" s="7"/>
      <c r="C3" s="7"/>
      <c r="D3" s="7"/>
      <c r="E3" s="3" t="s">
        <v>8</v>
      </c>
      <c r="F3" s="3" t="s">
        <v>9</v>
      </c>
      <c r="G3" s="4" t="s">
        <v>8</v>
      </c>
      <c r="H3" s="4" t="s">
        <v>9</v>
      </c>
      <c r="I3" s="3" t="s">
        <v>8</v>
      </c>
      <c r="J3" s="3" t="s">
        <v>9</v>
      </c>
    </row>
    <row r="4" spans="1:10" ht="18" customHeight="1">
      <c r="A4" s="1" t="s">
        <v>10</v>
      </c>
      <c r="B4" s="1" t="s">
        <v>11</v>
      </c>
      <c r="C4" s="1" t="s">
        <v>12</v>
      </c>
      <c r="D4" s="1" t="s">
        <v>13</v>
      </c>
      <c r="E4" s="1">
        <f>0+8200+6750</f>
        <v>14950</v>
      </c>
      <c r="F4" s="1">
        <f aca="true" t="shared" si="0" ref="F4:F23">0+8200+4500</f>
        <v>12700</v>
      </c>
      <c r="G4" s="1">
        <f>0+8200+6003</f>
        <v>14203</v>
      </c>
      <c r="H4" s="1">
        <f aca="true" t="shared" si="1" ref="H4:H23">0+8200+4500</f>
        <v>12700</v>
      </c>
      <c r="I4" s="1">
        <f>0+8200+5625</f>
        <v>13825</v>
      </c>
      <c r="J4" s="1">
        <f aca="true" t="shared" si="2" ref="J4:J23">0+8200+4500</f>
        <v>12700</v>
      </c>
    </row>
    <row r="5" spans="1:10" ht="18" customHeight="1">
      <c r="A5" s="2" t="s">
        <v>14</v>
      </c>
      <c r="B5" s="2" t="s">
        <v>15</v>
      </c>
      <c r="C5" s="2" t="s">
        <v>12</v>
      </c>
      <c r="D5" s="2" t="s">
        <v>16</v>
      </c>
      <c r="E5" s="2">
        <f>0+8200+6750</f>
        <v>14950</v>
      </c>
      <c r="F5" s="2">
        <f t="shared" si="0"/>
        <v>12700</v>
      </c>
      <c r="G5" s="5">
        <f>0+8200+6003</f>
        <v>14203</v>
      </c>
      <c r="H5" s="5">
        <f t="shared" si="1"/>
        <v>12700</v>
      </c>
      <c r="I5" s="2">
        <f>0+8200+5625</f>
        <v>13825</v>
      </c>
      <c r="J5" s="2">
        <f t="shared" si="2"/>
        <v>12700</v>
      </c>
    </row>
    <row r="6" spans="1:10" ht="18" customHeight="1">
      <c r="A6" s="1" t="s">
        <v>17</v>
      </c>
      <c r="B6" s="1" t="s">
        <v>18</v>
      </c>
      <c r="C6" s="1" t="s">
        <v>12</v>
      </c>
      <c r="D6" s="1" t="s">
        <v>19</v>
      </c>
      <c r="E6" s="1">
        <f>0+8200+6750</f>
        <v>14950</v>
      </c>
      <c r="F6" s="1">
        <f t="shared" si="0"/>
        <v>12700</v>
      </c>
      <c r="G6" s="1">
        <f>0+8200+6003</f>
        <v>14203</v>
      </c>
      <c r="H6" s="1">
        <f t="shared" si="1"/>
        <v>12700</v>
      </c>
      <c r="I6" s="1">
        <f>0+8200+5625</f>
        <v>13825</v>
      </c>
      <c r="J6" s="1">
        <f t="shared" si="2"/>
        <v>12700</v>
      </c>
    </row>
    <row r="7" spans="1:10" ht="18" customHeight="1">
      <c r="A7" s="2" t="s">
        <v>20</v>
      </c>
      <c r="B7" s="2" t="s">
        <v>21</v>
      </c>
      <c r="C7" s="2" t="s">
        <v>12</v>
      </c>
      <c r="D7" s="2" t="s">
        <v>22</v>
      </c>
      <c r="E7" s="2">
        <f>0+8200+6750</f>
        <v>14950</v>
      </c>
      <c r="F7" s="2">
        <f t="shared" si="0"/>
        <v>12700</v>
      </c>
      <c r="G7" s="5">
        <f>0+8200+6003</f>
        <v>14203</v>
      </c>
      <c r="H7" s="5">
        <f t="shared" si="1"/>
        <v>12700</v>
      </c>
      <c r="I7" s="2">
        <f>0+8200+5625</f>
        <v>13825</v>
      </c>
      <c r="J7" s="2">
        <f t="shared" si="2"/>
        <v>12700</v>
      </c>
    </row>
    <row r="8" spans="1:10" ht="18" customHeight="1">
      <c r="A8" s="1" t="s">
        <v>23</v>
      </c>
      <c r="B8" s="1" t="s">
        <v>24</v>
      </c>
      <c r="C8" s="1" t="s">
        <v>12</v>
      </c>
      <c r="D8" s="1" t="s">
        <v>25</v>
      </c>
      <c r="E8" s="1">
        <f>0+8200+7150</f>
        <v>15350</v>
      </c>
      <c r="F8" s="1">
        <f t="shared" si="0"/>
        <v>12700</v>
      </c>
      <c r="G8" s="1">
        <f>0+8200+6276</f>
        <v>14476</v>
      </c>
      <c r="H8" s="1">
        <f t="shared" si="1"/>
        <v>12700</v>
      </c>
      <c r="I8" s="1">
        <f>0+8200+5825</f>
        <v>14025</v>
      </c>
      <c r="J8" s="1">
        <f t="shared" si="2"/>
        <v>12700</v>
      </c>
    </row>
    <row r="9" spans="1:10" ht="18" customHeight="1">
      <c r="A9" s="2" t="s">
        <v>26</v>
      </c>
      <c r="B9" s="2" t="s">
        <v>27</v>
      </c>
      <c r="C9" s="2" t="s">
        <v>12</v>
      </c>
      <c r="D9" s="2" t="s">
        <v>28</v>
      </c>
      <c r="E9" s="2">
        <f>0+8200+8750</f>
        <v>16950</v>
      </c>
      <c r="F9" s="2">
        <f t="shared" si="0"/>
        <v>12700</v>
      </c>
      <c r="G9" s="5">
        <f>0+8200+7368</f>
        <v>15568</v>
      </c>
      <c r="H9" s="5">
        <f t="shared" si="1"/>
        <v>12700</v>
      </c>
      <c r="I9" s="2">
        <f>0+8200+6625</f>
        <v>14825</v>
      </c>
      <c r="J9" s="2">
        <f t="shared" si="2"/>
        <v>12700</v>
      </c>
    </row>
    <row r="10" spans="1:10" ht="18" customHeight="1">
      <c r="A10" s="1" t="s">
        <v>29</v>
      </c>
      <c r="B10" s="1" t="s">
        <v>30</v>
      </c>
      <c r="C10" s="1" t="s">
        <v>12</v>
      </c>
      <c r="D10" s="1" t="s">
        <v>31</v>
      </c>
      <c r="E10" s="1">
        <f>0+8200+10350</f>
        <v>18550</v>
      </c>
      <c r="F10" s="1">
        <f t="shared" si="0"/>
        <v>12700</v>
      </c>
      <c r="G10" s="1">
        <f>0+8200+8460</f>
        <v>16660</v>
      </c>
      <c r="H10" s="1">
        <f t="shared" si="1"/>
        <v>12700</v>
      </c>
      <c r="I10" s="1">
        <f>0+8200+7425</f>
        <v>15625</v>
      </c>
      <c r="J10" s="1">
        <f t="shared" si="2"/>
        <v>12700</v>
      </c>
    </row>
    <row r="11" spans="1:10" ht="18" customHeight="1">
      <c r="A11" s="2" t="s">
        <v>32</v>
      </c>
      <c r="B11" s="2" t="s">
        <v>33</v>
      </c>
      <c r="C11" s="2" t="s">
        <v>12</v>
      </c>
      <c r="D11" s="2" t="s">
        <v>34</v>
      </c>
      <c r="E11" s="2">
        <f>0+8200+11350</f>
        <v>19550</v>
      </c>
      <c r="F11" s="2">
        <f t="shared" si="0"/>
        <v>12700</v>
      </c>
      <c r="G11" s="5">
        <f>0+8200+9100</f>
        <v>17300</v>
      </c>
      <c r="H11" s="5">
        <f t="shared" si="1"/>
        <v>12700</v>
      </c>
      <c r="I11" s="2">
        <f>0+8200+7925</f>
        <v>16125</v>
      </c>
      <c r="J11" s="2">
        <f t="shared" si="2"/>
        <v>12700</v>
      </c>
    </row>
    <row r="12" spans="1:10" ht="18" customHeight="1">
      <c r="A12" s="1" t="s">
        <v>35</v>
      </c>
      <c r="B12" s="1" t="s">
        <v>36</v>
      </c>
      <c r="C12" s="1" t="s">
        <v>12</v>
      </c>
      <c r="D12" s="1" t="s">
        <v>37</v>
      </c>
      <c r="E12" s="1">
        <f aca="true" t="shared" si="3" ref="E12:E21">0+8200+12600</f>
        <v>20800</v>
      </c>
      <c r="F12" s="1">
        <f t="shared" si="0"/>
        <v>12700</v>
      </c>
      <c r="G12" s="1">
        <f aca="true" t="shared" si="4" ref="G12:G21">0+8200+9900</f>
        <v>18100</v>
      </c>
      <c r="H12" s="1">
        <f t="shared" si="1"/>
        <v>12700</v>
      </c>
      <c r="I12" s="1">
        <f aca="true" t="shared" si="5" ref="I12:I21">0+8200+8550</f>
        <v>16750</v>
      </c>
      <c r="J12" s="1">
        <f t="shared" si="2"/>
        <v>12700</v>
      </c>
    </row>
    <row r="13" spans="1:10" ht="18" customHeight="1">
      <c r="A13" s="2" t="s">
        <v>38</v>
      </c>
      <c r="B13" s="2" t="s">
        <v>39</v>
      </c>
      <c r="C13" s="2" t="s">
        <v>12</v>
      </c>
      <c r="D13" s="2" t="s">
        <v>40</v>
      </c>
      <c r="E13" s="2">
        <f t="shared" si="3"/>
        <v>20800</v>
      </c>
      <c r="F13" s="2">
        <f t="shared" si="0"/>
        <v>12700</v>
      </c>
      <c r="G13" s="5">
        <f t="shared" si="4"/>
        <v>18100</v>
      </c>
      <c r="H13" s="5">
        <f t="shared" si="1"/>
        <v>12700</v>
      </c>
      <c r="I13" s="2">
        <f t="shared" si="5"/>
        <v>16750</v>
      </c>
      <c r="J13" s="2">
        <f t="shared" si="2"/>
        <v>12700</v>
      </c>
    </row>
    <row r="14" spans="1:10" ht="18" customHeight="1">
      <c r="A14" s="1" t="s">
        <v>41</v>
      </c>
      <c r="B14" s="1" t="s">
        <v>42</v>
      </c>
      <c r="C14" s="1" t="s">
        <v>12</v>
      </c>
      <c r="D14" s="1" t="s">
        <v>43</v>
      </c>
      <c r="E14" s="1">
        <f t="shared" si="3"/>
        <v>20800</v>
      </c>
      <c r="F14" s="1">
        <f t="shared" si="0"/>
        <v>12700</v>
      </c>
      <c r="G14" s="1">
        <f t="shared" si="4"/>
        <v>18100</v>
      </c>
      <c r="H14" s="1">
        <f t="shared" si="1"/>
        <v>12700</v>
      </c>
      <c r="I14" s="1">
        <f t="shared" si="5"/>
        <v>16750</v>
      </c>
      <c r="J14" s="1">
        <f t="shared" si="2"/>
        <v>12700</v>
      </c>
    </row>
    <row r="15" spans="1:10" ht="18" customHeight="1">
      <c r="A15" s="2" t="s">
        <v>44</v>
      </c>
      <c r="B15" s="2" t="s">
        <v>45</v>
      </c>
      <c r="C15" s="2" t="s">
        <v>12</v>
      </c>
      <c r="D15" s="2" t="s">
        <v>46</v>
      </c>
      <c r="E15" s="2">
        <f t="shared" si="3"/>
        <v>20800</v>
      </c>
      <c r="F15" s="2">
        <f t="shared" si="0"/>
        <v>12700</v>
      </c>
      <c r="G15" s="5">
        <f t="shared" si="4"/>
        <v>18100</v>
      </c>
      <c r="H15" s="5">
        <f t="shared" si="1"/>
        <v>12700</v>
      </c>
      <c r="I15" s="2">
        <f t="shared" si="5"/>
        <v>16750</v>
      </c>
      <c r="J15" s="2">
        <f t="shared" si="2"/>
        <v>12700</v>
      </c>
    </row>
    <row r="16" spans="1:10" ht="18" customHeight="1">
      <c r="A16" s="1" t="s">
        <v>47</v>
      </c>
      <c r="B16" s="1" t="s">
        <v>48</v>
      </c>
      <c r="C16" s="1" t="s">
        <v>12</v>
      </c>
      <c r="D16" s="1" t="s">
        <v>49</v>
      </c>
      <c r="E16" s="1">
        <f t="shared" si="3"/>
        <v>20800</v>
      </c>
      <c r="F16" s="1">
        <f t="shared" si="0"/>
        <v>12700</v>
      </c>
      <c r="G16" s="1">
        <f t="shared" si="4"/>
        <v>18100</v>
      </c>
      <c r="H16" s="1">
        <f t="shared" si="1"/>
        <v>12700</v>
      </c>
      <c r="I16" s="1">
        <f t="shared" si="5"/>
        <v>16750</v>
      </c>
      <c r="J16" s="1">
        <f t="shared" si="2"/>
        <v>12700</v>
      </c>
    </row>
    <row r="17" spans="1:10" ht="18" customHeight="1">
      <c r="A17" s="2" t="s">
        <v>50</v>
      </c>
      <c r="B17" s="2" t="s">
        <v>51</v>
      </c>
      <c r="C17" s="2" t="s">
        <v>12</v>
      </c>
      <c r="D17" s="2" t="s">
        <v>52</v>
      </c>
      <c r="E17" s="2">
        <f t="shared" si="3"/>
        <v>20800</v>
      </c>
      <c r="F17" s="2">
        <f t="shared" si="0"/>
        <v>12700</v>
      </c>
      <c r="G17" s="5">
        <f t="shared" si="4"/>
        <v>18100</v>
      </c>
      <c r="H17" s="5">
        <f t="shared" si="1"/>
        <v>12700</v>
      </c>
      <c r="I17" s="2">
        <f t="shared" si="5"/>
        <v>16750</v>
      </c>
      <c r="J17" s="2">
        <f t="shared" si="2"/>
        <v>12700</v>
      </c>
    </row>
    <row r="18" spans="1:10" ht="18" customHeight="1">
      <c r="A18" s="1" t="s">
        <v>53</v>
      </c>
      <c r="B18" s="1" t="s">
        <v>54</v>
      </c>
      <c r="C18" s="1" t="s">
        <v>12</v>
      </c>
      <c r="D18" s="1" t="s">
        <v>55</v>
      </c>
      <c r="E18" s="1">
        <f t="shared" si="3"/>
        <v>20800</v>
      </c>
      <c r="F18" s="1">
        <f t="shared" si="0"/>
        <v>12700</v>
      </c>
      <c r="G18" s="1">
        <f t="shared" si="4"/>
        <v>18100</v>
      </c>
      <c r="H18" s="1">
        <f t="shared" si="1"/>
        <v>12700</v>
      </c>
      <c r="I18" s="1">
        <f t="shared" si="5"/>
        <v>16750</v>
      </c>
      <c r="J18" s="1">
        <f t="shared" si="2"/>
        <v>12700</v>
      </c>
    </row>
    <row r="19" spans="1:10" ht="18" customHeight="1">
      <c r="A19" s="2" t="s">
        <v>56</v>
      </c>
      <c r="B19" s="2" t="s">
        <v>57</v>
      </c>
      <c r="C19" s="2" t="s">
        <v>12</v>
      </c>
      <c r="D19" s="2" t="s">
        <v>58</v>
      </c>
      <c r="E19" s="2">
        <f t="shared" si="3"/>
        <v>20800</v>
      </c>
      <c r="F19" s="2">
        <f t="shared" si="0"/>
        <v>12700</v>
      </c>
      <c r="G19" s="5">
        <f t="shared" si="4"/>
        <v>18100</v>
      </c>
      <c r="H19" s="5">
        <f t="shared" si="1"/>
        <v>12700</v>
      </c>
      <c r="I19" s="2">
        <f t="shared" si="5"/>
        <v>16750</v>
      </c>
      <c r="J19" s="2">
        <f t="shared" si="2"/>
        <v>12700</v>
      </c>
    </row>
    <row r="20" spans="1:10" ht="18" customHeight="1">
      <c r="A20" s="1" t="s">
        <v>59</v>
      </c>
      <c r="B20" s="1" t="s">
        <v>60</v>
      </c>
      <c r="C20" s="1" t="s">
        <v>12</v>
      </c>
      <c r="D20" s="1" t="s">
        <v>61</v>
      </c>
      <c r="E20" s="1">
        <f t="shared" si="3"/>
        <v>20800</v>
      </c>
      <c r="F20" s="1">
        <f t="shared" si="0"/>
        <v>12700</v>
      </c>
      <c r="G20" s="1">
        <f t="shared" si="4"/>
        <v>18100</v>
      </c>
      <c r="H20" s="1">
        <f t="shared" si="1"/>
        <v>12700</v>
      </c>
      <c r="I20" s="1">
        <f t="shared" si="5"/>
        <v>16750</v>
      </c>
      <c r="J20" s="1">
        <f t="shared" si="2"/>
        <v>12700</v>
      </c>
    </row>
    <row r="21" spans="1:10" ht="18" customHeight="1">
      <c r="A21" s="2" t="s">
        <v>62</v>
      </c>
      <c r="B21" s="2" t="s">
        <v>63</v>
      </c>
      <c r="C21" s="2" t="s">
        <v>12</v>
      </c>
      <c r="D21" s="2" t="s">
        <v>64</v>
      </c>
      <c r="E21" s="2">
        <f t="shared" si="3"/>
        <v>20800</v>
      </c>
      <c r="F21" s="2">
        <f t="shared" si="0"/>
        <v>12700</v>
      </c>
      <c r="G21" s="5">
        <f t="shared" si="4"/>
        <v>18100</v>
      </c>
      <c r="H21" s="5">
        <f t="shared" si="1"/>
        <v>12700</v>
      </c>
      <c r="I21" s="2">
        <f t="shared" si="5"/>
        <v>16750</v>
      </c>
      <c r="J21" s="2">
        <f t="shared" si="2"/>
        <v>12700</v>
      </c>
    </row>
    <row r="22" spans="1:10" ht="18" customHeight="1">
      <c r="A22" s="1" t="s">
        <v>65</v>
      </c>
      <c r="B22" s="1" t="s">
        <v>66</v>
      </c>
      <c r="C22" s="1" t="s">
        <v>12</v>
      </c>
      <c r="D22" s="1" t="s">
        <v>67</v>
      </c>
      <c r="E22" s="1">
        <f>0+8200+11600</f>
        <v>19800</v>
      </c>
      <c r="F22" s="1">
        <f t="shared" si="0"/>
        <v>12700</v>
      </c>
      <c r="G22" s="1">
        <f>0+8200+9040</f>
        <v>17240</v>
      </c>
      <c r="H22" s="1">
        <f t="shared" si="1"/>
        <v>12700</v>
      </c>
      <c r="I22" s="1">
        <f>0+8200+7900</f>
        <v>16100</v>
      </c>
      <c r="J22" s="1">
        <f t="shared" si="2"/>
        <v>12700</v>
      </c>
    </row>
    <row r="23" spans="1:10" ht="18" customHeight="1">
      <c r="A23" s="2" t="s">
        <v>68</v>
      </c>
      <c r="B23" s="2" t="s">
        <v>69</v>
      </c>
      <c r="C23" s="2" t="s">
        <v>12</v>
      </c>
      <c r="D23" s="2" t="s">
        <v>70</v>
      </c>
      <c r="E23" s="2">
        <f>0+8200+9600</f>
        <v>17800</v>
      </c>
      <c r="F23" s="2">
        <f t="shared" si="0"/>
        <v>12700</v>
      </c>
      <c r="G23" s="5">
        <f>0+8200+7320</f>
        <v>15520</v>
      </c>
      <c r="H23" s="5">
        <f t="shared" si="1"/>
        <v>12700</v>
      </c>
      <c r="I23" s="2">
        <f>0+8200+6600</f>
        <v>14800</v>
      </c>
      <c r="J23" s="2">
        <f t="shared" si="2"/>
        <v>12700</v>
      </c>
    </row>
    <row r="24" spans="1:10" ht="18" customHeight="1">
      <c r="A24" s="1" t="s">
        <v>71</v>
      </c>
      <c r="B24" s="1" t="s">
        <v>72</v>
      </c>
      <c r="C24" s="1" t="s">
        <v>12</v>
      </c>
      <c r="D24" s="1" t="s">
        <v>73</v>
      </c>
      <c r="E24" s="1">
        <f>0+9180+8100</f>
        <v>17280</v>
      </c>
      <c r="F24" s="1">
        <f>0+9180+4500</f>
        <v>13680</v>
      </c>
      <c r="G24" s="1">
        <f>0+9180+6030</f>
        <v>15210</v>
      </c>
      <c r="H24" s="1">
        <f>0+9180+4500</f>
        <v>13680</v>
      </c>
      <c r="I24" s="1">
        <f>0+9180+5625</f>
        <v>14805</v>
      </c>
      <c r="J24" s="1">
        <f>0+9180+4500</f>
        <v>13680</v>
      </c>
    </row>
    <row r="25" spans="1:10" ht="18" customHeight="1">
      <c r="A25" s="2" t="s">
        <v>74</v>
      </c>
      <c r="B25" s="2" t="s">
        <v>75</v>
      </c>
      <c r="C25" s="2" t="s">
        <v>12</v>
      </c>
      <c r="D25" s="2" t="s">
        <v>76</v>
      </c>
      <c r="E25" s="2">
        <f>0+9180+8100</f>
        <v>17280</v>
      </c>
      <c r="F25" s="2">
        <f>0+9180+4500</f>
        <v>13680</v>
      </c>
      <c r="G25" s="5">
        <f>0+9180+6030</f>
        <v>15210</v>
      </c>
      <c r="H25" s="5">
        <f>0+9180+4500</f>
        <v>13680</v>
      </c>
      <c r="I25" s="2">
        <f>0+9180+5625</f>
        <v>14805</v>
      </c>
      <c r="J25" s="2">
        <f>0+9180+4500</f>
        <v>13680</v>
      </c>
    </row>
    <row r="26" spans="1:10" ht="18" customHeight="1">
      <c r="A26" s="1" t="s">
        <v>77</v>
      </c>
      <c r="B26" s="1" t="s">
        <v>78</v>
      </c>
      <c r="C26" s="1" t="s">
        <v>12</v>
      </c>
      <c r="D26" s="1" t="s">
        <v>79</v>
      </c>
      <c r="E26" s="1">
        <f>0+9180+8100</f>
        <v>17280</v>
      </c>
      <c r="F26" s="1">
        <f>0+9180+4500</f>
        <v>13680</v>
      </c>
      <c r="G26" s="1">
        <f>0+9180+6030</f>
        <v>15210</v>
      </c>
      <c r="H26" s="1">
        <f>0+9180+4500</f>
        <v>13680</v>
      </c>
      <c r="I26" s="1">
        <f>0+9180+5625</f>
        <v>14805</v>
      </c>
      <c r="J26" s="1">
        <f>0+9180+4500</f>
        <v>13680</v>
      </c>
    </row>
    <row r="27" spans="1:10" ht="18" customHeight="1">
      <c r="A27" s="2" t="s">
        <v>80</v>
      </c>
      <c r="B27" s="2" t="s">
        <v>81</v>
      </c>
      <c r="C27" s="2" t="s">
        <v>12</v>
      </c>
      <c r="D27" s="2" t="s">
        <v>82</v>
      </c>
      <c r="E27" s="2">
        <f>0+9180+8100</f>
        <v>17280</v>
      </c>
      <c r="F27" s="2">
        <f>0+9180+4500</f>
        <v>13680</v>
      </c>
      <c r="G27" s="5">
        <f>0+9180+6030</f>
        <v>15210</v>
      </c>
      <c r="H27" s="5">
        <f>0+9180+4500</f>
        <v>13680</v>
      </c>
      <c r="I27" s="2">
        <f>0+9180+5625</f>
        <v>14805</v>
      </c>
      <c r="J27" s="2">
        <f>0+9180+4500</f>
        <v>13680</v>
      </c>
    </row>
    <row r="28" spans="1:10" ht="18" customHeight="1">
      <c r="A28" s="1" t="s">
        <v>83</v>
      </c>
      <c r="B28" s="1" t="s">
        <v>84</v>
      </c>
      <c r="C28" s="1" t="s">
        <v>12</v>
      </c>
      <c r="D28" s="1" t="s">
        <v>85</v>
      </c>
      <c r="E28" s="1">
        <f>0+9180+8100</f>
        <v>17280</v>
      </c>
      <c r="F28" s="1">
        <f>0+9180+4500</f>
        <v>13680</v>
      </c>
      <c r="G28" s="1">
        <f>0+9180+6030</f>
        <v>15210</v>
      </c>
      <c r="H28" s="1">
        <f>0+9180+4500</f>
        <v>13680</v>
      </c>
      <c r="I28" s="1">
        <f>0+9180+5625</f>
        <v>14805</v>
      </c>
      <c r="J28" s="1">
        <f>0+9180+4500</f>
        <v>13680</v>
      </c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</sheetData>
  <sheetProtection selectLockedCells="1" selectUnlockedCells="1"/>
  <mergeCells count="8">
    <mergeCell ref="I2:J2"/>
    <mergeCell ref="A1:J1"/>
    <mergeCell ref="A2:A3"/>
    <mergeCell ref="B2:B3"/>
    <mergeCell ref="C2:C3"/>
    <mergeCell ref="D2:D3"/>
    <mergeCell ref="E2:F2"/>
    <mergeCell ref="G2:H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2019-04-06T13:43:11Z</dcterms:modified>
  <cp:category/>
  <cp:version/>
  <cp:contentType/>
  <cp:contentStatus/>
</cp:coreProperties>
</file>