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<sst xmlns="http://schemas.openxmlformats.org/spreadsheetml/2006/main" count="205" uniqueCount="128">
  <si>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Империаль, гостиница (Республика Крым, г. Судак, ул. Пограничников, 1)</t>
  </si>
  <si>
    <t>Отправление</t>
  </si>
  <si>
    <t>Дни отдыха</t>
  </si>
  <si>
    <t>дней/ночей на отдыхе</t>
  </si>
  <si>
    <t>Прибытие</t>
  </si>
  <si>
    <t>4-х местный номер "Люкс" 
(Комнат: 1; Этаж: 2; Площадь: 20)</t>
  </si>
  <si>
    <t>2-х комнатный 4-х местный номер. 
(Комнат: 2; Этаж: 2; Площадь: 60)</t>
  </si>
  <si>
    <t>2-х местный номер. 
(Комнат: 1; Этаж: 1; Площадь: 36)</t>
  </si>
  <si>
    <t>4-х местный номер. 
(Комнат: 1; Этаж: 2; Площадь: 36.)</t>
  </si>
  <si>
    <t>4-х местный номер. 
(Комнат: 1; Этаж: 3.)</t>
  </si>
  <si>
    <t>2-х комнатный 4-х местный номер. 
(Комнат: 2; Этаж: 2; Площадь: 60.)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</si>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</sst>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0+13500+5800</f>
        <v>19300</v>
      </c>
      <c r="F4" s="1">
        <f>0+13500+5800</f>
        <v>19300</v>
      </c>
      <c r="G4" s="1">
        <f>0+13500+10000</f>
        <v>23500</v>
      </c>
      <c r="H4" s="1">
        <f>0+13500+5800</f>
        <v>19300</v>
      </c>
      <c r="I4" s="1">
        <f>0+13500+5800</f>
        <v>19300</v>
      </c>
      <c r="J4" s="1">
        <f>0+13500+5800</f>
        <v>19300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aca="true" t="shared" si="0" ref="E5:F12">0+13500+6525</f>
        <v>20025</v>
      </c>
      <c r="F5" s="2">
        <f t="shared" si="0"/>
        <v>20025</v>
      </c>
      <c r="G5" s="5">
        <f aca="true" t="shared" si="1" ref="G5:G12">0+13500+11250</f>
        <v>24750</v>
      </c>
      <c r="H5" s="2">
        <f aca="true" t="shared" si="2" ref="H5:J12">0+13500+6525</f>
        <v>20025</v>
      </c>
      <c r="I5" s="5">
        <f t="shared" si="2"/>
        <v>20025</v>
      </c>
      <c r="J5" s="2">
        <f t="shared" si="2"/>
        <v>20025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20025</v>
      </c>
      <c r="F6" s="1">
        <f t="shared" si="0"/>
        <v>20025</v>
      </c>
      <c r="G6" s="1">
        <f t="shared" si="1"/>
        <v>24750</v>
      </c>
      <c r="H6" s="1">
        <f t="shared" si="2"/>
        <v>20025</v>
      </c>
      <c r="I6" s="1">
        <f t="shared" si="2"/>
        <v>20025</v>
      </c>
      <c r="J6" s="1">
        <f t="shared" si="2"/>
        <v>20025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20025</v>
      </c>
      <c r="F7" s="2">
        <f t="shared" si="0"/>
        <v>20025</v>
      </c>
      <c r="G7" s="5">
        <f t="shared" si="1"/>
        <v>24750</v>
      </c>
      <c r="H7" s="2">
        <f t="shared" si="2"/>
        <v>20025</v>
      </c>
      <c r="I7" s="5">
        <f t="shared" si="2"/>
        <v>20025</v>
      </c>
      <c r="J7" s="2">
        <f t="shared" si="2"/>
        <v>20025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20025</v>
      </c>
      <c r="F8" s="1">
        <f t="shared" si="0"/>
        <v>20025</v>
      </c>
      <c r="G8" s="1">
        <f t="shared" si="1"/>
        <v>24750</v>
      </c>
      <c r="H8" s="1">
        <f t="shared" si="2"/>
        <v>20025</v>
      </c>
      <c r="I8" s="1">
        <f t="shared" si="2"/>
        <v>20025</v>
      </c>
      <c r="J8" s="1">
        <f t="shared" si="2"/>
        <v>20025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20025</v>
      </c>
      <c r="F9" s="2">
        <f t="shared" si="0"/>
        <v>20025</v>
      </c>
      <c r="G9" s="5">
        <f t="shared" si="1"/>
        <v>24750</v>
      </c>
      <c r="H9" s="2">
        <f t="shared" si="2"/>
        <v>20025</v>
      </c>
      <c r="I9" s="5">
        <f t="shared" si="2"/>
        <v>20025</v>
      </c>
      <c r="J9" s="2">
        <f t="shared" si="2"/>
        <v>20025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20025</v>
      </c>
      <c r="F10" s="1">
        <f t="shared" si="0"/>
        <v>20025</v>
      </c>
      <c r="G10" s="1">
        <f t="shared" si="1"/>
        <v>24750</v>
      </c>
      <c r="H10" s="1">
        <f t="shared" si="2"/>
        <v>20025</v>
      </c>
      <c r="I10" s="1">
        <f t="shared" si="2"/>
        <v>20025</v>
      </c>
      <c r="J10" s="1">
        <f t="shared" si="2"/>
        <v>20025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20025</v>
      </c>
      <c r="F11" s="2">
        <f t="shared" si="0"/>
        <v>20025</v>
      </c>
      <c r="G11" s="5">
        <f t="shared" si="1"/>
        <v>24750</v>
      </c>
      <c r="H11" s="2">
        <f t="shared" si="2"/>
        <v>20025</v>
      </c>
      <c r="I11" s="5">
        <f t="shared" si="2"/>
        <v>20025</v>
      </c>
      <c r="J11" s="2">
        <f t="shared" si="2"/>
        <v>20025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20025</v>
      </c>
      <c r="F12" s="1">
        <f t="shared" si="0"/>
        <v>20025</v>
      </c>
      <c r="G12" s="1">
        <f t="shared" si="1"/>
        <v>24750</v>
      </c>
      <c r="H12" s="1">
        <f t="shared" si="2"/>
        <v>20025</v>
      </c>
      <c r="I12" s="1">
        <f t="shared" si="2"/>
        <v>20025</v>
      </c>
      <c r="J12" s="1">
        <f t="shared" si="2"/>
        <v>20025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0+13500+6675</f>
        <v>20175</v>
      </c>
      <c r="F13" s="2">
        <f>0+13500+6800</f>
        <v>20300</v>
      </c>
      <c r="G13" s="5">
        <f>0+13500+12000</f>
        <v>25500</v>
      </c>
      <c r="H13" s="2">
        <f>0+13500+6800</f>
        <v>20300</v>
      </c>
      <c r="I13" s="5">
        <f>0+13500+6800</f>
        <v>20300</v>
      </c>
      <c r="J13" s="2">
        <f>0+13500+7050</f>
        <v>20550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0+13500+6975</f>
        <v>20475</v>
      </c>
      <c r="F14" s="1">
        <f>0+13500+7350</f>
        <v>20850</v>
      </c>
      <c r="G14" s="1">
        <f>0+13500+13500</f>
        <v>27000</v>
      </c>
      <c r="H14" s="1">
        <f>0+13500+7350</f>
        <v>20850</v>
      </c>
      <c r="I14" s="1">
        <f>0+13500+7350</f>
        <v>20850</v>
      </c>
      <c r="J14" s="1">
        <f>0+13500+8100</f>
        <v>21600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0+13500+7275</f>
        <v>20775</v>
      </c>
      <c r="F15" s="2">
        <f>0+13500+7900</f>
        <v>21400</v>
      </c>
      <c r="G15" s="5">
        <f>0+13500+15000</f>
        <v>28500</v>
      </c>
      <c r="H15" s="2">
        <f>0+13500+7900</f>
        <v>21400</v>
      </c>
      <c r="I15" s="5">
        <f>0+13500+7900</f>
        <v>21400</v>
      </c>
      <c r="J15" s="2">
        <f>0+13500+9150</f>
        <v>22650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0+13500+7575</f>
        <v>21075</v>
      </c>
      <c r="F16" s="1">
        <f>0+13500+8450</f>
        <v>21950</v>
      </c>
      <c r="G16" s="1">
        <f>0+13500+16500</f>
        <v>30000</v>
      </c>
      <c r="H16" s="1">
        <f>0+13500+8450</f>
        <v>21950</v>
      </c>
      <c r="I16" s="1">
        <f>0+13500+8450</f>
        <v>21950</v>
      </c>
      <c r="J16" s="1">
        <f>0+13500+10200</f>
        <v>23700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aca="true" t="shared" si="3" ref="E17:E40">0+13500+7875</f>
        <v>21375</v>
      </c>
      <c r="F17" s="2">
        <f aca="true" t="shared" si="4" ref="F17:F40">0+13500+9000</f>
        <v>22500</v>
      </c>
      <c r="G17" s="5">
        <f aca="true" t="shared" si="5" ref="G17:G40">0+13500+18000</f>
        <v>31500</v>
      </c>
      <c r="H17" s="2">
        <f aca="true" t="shared" si="6" ref="H17:I40">0+13500+9000</f>
        <v>22500</v>
      </c>
      <c r="I17" s="5">
        <f t="shared" si="6"/>
        <v>22500</v>
      </c>
      <c r="J17" s="2">
        <f aca="true" t="shared" si="7" ref="J17:J40">0+13500+11250</f>
        <v>24750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3"/>
        <v>21375</v>
      </c>
      <c r="F18" s="1">
        <f t="shared" si="4"/>
        <v>22500</v>
      </c>
      <c r="G18" s="1">
        <f t="shared" si="5"/>
        <v>31500</v>
      </c>
      <c r="H18" s="1">
        <f t="shared" si="6"/>
        <v>22500</v>
      </c>
      <c r="I18" s="1">
        <f t="shared" si="6"/>
        <v>22500</v>
      </c>
      <c r="J18" s="1">
        <f t="shared" si="7"/>
        <v>24750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3"/>
        <v>21375</v>
      </c>
      <c r="F19" s="2">
        <f t="shared" si="4"/>
        <v>22500</v>
      </c>
      <c r="G19" s="5">
        <f t="shared" si="5"/>
        <v>31500</v>
      </c>
      <c r="H19" s="2">
        <f t="shared" si="6"/>
        <v>22500</v>
      </c>
      <c r="I19" s="5">
        <f t="shared" si="6"/>
        <v>22500</v>
      </c>
      <c r="J19" s="2">
        <f t="shared" si="7"/>
        <v>24750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3"/>
        <v>21375</v>
      </c>
      <c r="F20" s="1">
        <f t="shared" si="4"/>
        <v>22500</v>
      </c>
      <c r="G20" s="1">
        <f t="shared" si="5"/>
        <v>31500</v>
      </c>
      <c r="H20" s="1">
        <f t="shared" si="6"/>
        <v>22500</v>
      </c>
      <c r="I20" s="1">
        <f t="shared" si="6"/>
        <v>22500</v>
      </c>
      <c r="J20" s="1">
        <f t="shared" si="7"/>
        <v>24750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3"/>
        <v>21375</v>
      </c>
      <c r="F21" s="2">
        <f t="shared" si="4"/>
        <v>22500</v>
      </c>
      <c r="G21" s="5">
        <f t="shared" si="5"/>
        <v>31500</v>
      </c>
      <c r="H21" s="2">
        <f t="shared" si="6"/>
        <v>22500</v>
      </c>
      <c r="I21" s="5">
        <f t="shared" si="6"/>
        <v>22500</v>
      </c>
      <c r="J21" s="2">
        <f t="shared" si="7"/>
        <v>24750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3"/>
        <v>21375</v>
      </c>
      <c r="F22" s="1">
        <f t="shared" si="4"/>
        <v>22500</v>
      </c>
      <c r="G22" s="1">
        <f t="shared" si="5"/>
        <v>31500</v>
      </c>
      <c r="H22" s="1">
        <f t="shared" si="6"/>
        <v>22500</v>
      </c>
      <c r="I22" s="1">
        <f t="shared" si="6"/>
        <v>22500</v>
      </c>
      <c r="J22" s="1">
        <f t="shared" si="7"/>
        <v>24750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3"/>
        <v>21375</v>
      </c>
      <c r="F23" s="2">
        <f t="shared" si="4"/>
        <v>22500</v>
      </c>
      <c r="G23" s="5">
        <f t="shared" si="5"/>
        <v>31500</v>
      </c>
      <c r="H23" s="2">
        <f t="shared" si="6"/>
        <v>22500</v>
      </c>
      <c r="I23" s="5">
        <f t="shared" si="6"/>
        <v>22500</v>
      </c>
      <c r="J23" s="2">
        <f t="shared" si="7"/>
        <v>24750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3"/>
        <v>21375</v>
      </c>
      <c r="F24" s="1">
        <f t="shared" si="4"/>
        <v>22500</v>
      </c>
      <c r="G24" s="1">
        <f t="shared" si="5"/>
        <v>31500</v>
      </c>
      <c r="H24" s="1">
        <f t="shared" si="6"/>
        <v>22500</v>
      </c>
      <c r="I24" s="1">
        <f t="shared" si="6"/>
        <v>22500</v>
      </c>
      <c r="J24" s="1">
        <f t="shared" si="7"/>
        <v>24750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3"/>
        <v>21375</v>
      </c>
      <c r="F25" s="2">
        <f t="shared" si="4"/>
        <v>22500</v>
      </c>
      <c r="G25" s="5">
        <f t="shared" si="5"/>
        <v>31500</v>
      </c>
      <c r="H25" s="2">
        <f t="shared" si="6"/>
        <v>22500</v>
      </c>
      <c r="I25" s="5">
        <f t="shared" si="6"/>
        <v>22500</v>
      </c>
      <c r="J25" s="2">
        <f t="shared" si="7"/>
        <v>24750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3"/>
        <v>21375</v>
      </c>
      <c r="F26" s="1">
        <f t="shared" si="4"/>
        <v>22500</v>
      </c>
      <c r="G26" s="1">
        <f t="shared" si="5"/>
        <v>31500</v>
      </c>
      <c r="H26" s="1">
        <f t="shared" si="6"/>
        <v>22500</v>
      </c>
      <c r="I26" s="1">
        <f t="shared" si="6"/>
        <v>22500</v>
      </c>
      <c r="J26" s="1">
        <f t="shared" si="7"/>
        <v>24750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3"/>
        <v>21375</v>
      </c>
      <c r="F27" s="2">
        <f t="shared" si="4"/>
        <v>22500</v>
      </c>
      <c r="G27" s="5">
        <f t="shared" si="5"/>
        <v>31500</v>
      </c>
      <c r="H27" s="2">
        <f t="shared" si="6"/>
        <v>22500</v>
      </c>
      <c r="I27" s="5">
        <f t="shared" si="6"/>
        <v>22500</v>
      </c>
      <c r="J27" s="2">
        <f t="shared" si="7"/>
        <v>24750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3"/>
        <v>21375</v>
      </c>
      <c r="F28" s="1">
        <f t="shared" si="4"/>
        <v>22500</v>
      </c>
      <c r="G28" s="1">
        <f t="shared" si="5"/>
        <v>31500</v>
      </c>
      <c r="H28" s="1">
        <f t="shared" si="6"/>
        <v>22500</v>
      </c>
      <c r="I28" s="1">
        <f t="shared" si="6"/>
        <v>22500</v>
      </c>
      <c r="J28" s="1">
        <f t="shared" si="7"/>
        <v>24750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3"/>
        <v>21375</v>
      </c>
      <c r="F29" s="2">
        <f t="shared" si="4"/>
        <v>22500</v>
      </c>
      <c r="G29" s="5">
        <f t="shared" si="5"/>
        <v>31500</v>
      </c>
      <c r="H29" s="2">
        <f t="shared" si="6"/>
        <v>22500</v>
      </c>
      <c r="I29" s="5">
        <f t="shared" si="6"/>
        <v>22500</v>
      </c>
      <c r="J29" s="2">
        <f t="shared" si="7"/>
        <v>24750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3"/>
        <v>21375</v>
      </c>
      <c r="F30" s="1">
        <f t="shared" si="4"/>
        <v>22500</v>
      </c>
      <c r="G30" s="1">
        <f t="shared" si="5"/>
        <v>31500</v>
      </c>
      <c r="H30" s="1">
        <f t="shared" si="6"/>
        <v>22500</v>
      </c>
      <c r="I30" s="1">
        <f t="shared" si="6"/>
        <v>22500</v>
      </c>
      <c r="J30" s="1">
        <f t="shared" si="7"/>
        <v>24750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3"/>
        <v>21375</v>
      </c>
      <c r="F31" s="2">
        <f t="shared" si="4"/>
        <v>22500</v>
      </c>
      <c r="G31" s="5">
        <f t="shared" si="5"/>
        <v>31500</v>
      </c>
      <c r="H31" s="2">
        <f t="shared" si="6"/>
        <v>22500</v>
      </c>
      <c r="I31" s="5">
        <f t="shared" si="6"/>
        <v>22500</v>
      </c>
      <c r="J31" s="2">
        <f t="shared" si="7"/>
        <v>24750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3"/>
        <v>21375</v>
      </c>
      <c r="F32" s="1">
        <f t="shared" si="4"/>
        <v>22500</v>
      </c>
      <c r="G32" s="1">
        <f t="shared" si="5"/>
        <v>31500</v>
      </c>
      <c r="H32" s="1">
        <f t="shared" si="6"/>
        <v>22500</v>
      </c>
      <c r="I32" s="1">
        <f t="shared" si="6"/>
        <v>22500</v>
      </c>
      <c r="J32" s="1">
        <f t="shared" si="7"/>
        <v>24750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3"/>
        <v>21375</v>
      </c>
      <c r="F33" s="2">
        <f t="shared" si="4"/>
        <v>22500</v>
      </c>
      <c r="G33" s="5">
        <f t="shared" si="5"/>
        <v>31500</v>
      </c>
      <c r="H33" s="2">
        <f t="shared" si="6"/>
        <v>22500</v>
      </c>
      <c r="I33" s="5">
        <f t="shared" si="6"/>
        <v>22500</v>
      </c>
      <c r="J33" s="2">
        <f t="shared" si="7"/>
        <v>24750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3"/>
        <v>21375</v>
      </c>
      <c r="F34" s="1">
        <f t="shared" si="4"/>
        <v>22500</v>
      </c>
      <c r="G34" s="1">
        <f t="shared" si="5"/>
        <v>31500</v>
      </c>
      <c r="H34" s="1">
        <f t="shared" si="6"/>
        <v>22500</v>
      </c>
      <c r="I34" s="1">
        <f t="shared" si="6"/>
        <v>22500</v>
      </c>
      <c r="J34" s="1">
        <f t="shared" si="7"/>
        <v>24750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3"/>
        <v>21375</v>
      </c>
      <c r="F35" s="2">
        <f t="shared" si="4"/>
        <v>22500</v>
      </c>
      <c r="G35" s="5">
        <f t="shared" si="5"/>
        <v>31500</v>
      </c>
      <c r="H35" s="2">
        <f t="shared" si="6"/>
        <v>22500</v>
      </c>
      <c r="I35" s="5">
        <f t="shared" si="6"/>
        <v>22500</v>
      </c>
      <c r="J35" s="2">
        <f t="shared" si="7"/>
        <v>24750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3"/>
        <v>21375</v>
      </c>
      <c r="F36" s="1">
        <f t="shared" si="4"/>
        <v>22500</v>
      </c>
      <c r="G36" s="1">
        <f t="shared" si="5"/>
        <v>31500</v>
      </c>
      <c r="H36" s="1">
        <f t="shared" si="6"/>
        <v>22500</v>
      </c>
      <c r="I36" s="1">
        <f t="shared" si="6"/>
        <v>22500</v>
      </c>
      <c r="J36" s="1">
        <f t="shared" si="7"/>
        <v>24750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3"/>
        <v>21375</v>
      </c>
      <c r="F37" s="2">
        <f t="shared" si="4"/>
        <v>22500</v>
      </c>
      <c r="G37" s="5">
        <f t="shared" si="5"/>
        <v>31500</v>
      </c>
      <c r="H37" s="2">
        <f t="shared" si="6"/>
        <v>22500</v>
      </c>
      <c r="I37" s="5">
        <f t="shared" si="6"/>
        <v>22500</v>
      </c>
      <c r="J37" s="2">
        <f t="shared" si="7"/>
        <v>24750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3"/>
        <v>21375</v>
      </c>
      <c r="F38" s="1">
        <f t="shared" si="4"/>
        <v>22500</v>
      </c>
      <c r="G38" s="1">
        <f t="shared" si="5"/>
        <v>31500</v>
      </c>
      <c r="H38" s="1">
        <f t="shared" si="6"/>
        <v>22500</v>
      </c>
      <c r="I38" s="1">
        <f t="shared" si="6"/>
        <v>22500</v>
      </c>
      <c r="J38" s="1">
        <f t="shared" si="7"/>
        <v>24750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3"/>
        <v>21375</v>
      </c>
      <c r="F39" s="2">
        <f t="shared" si="4"/>
        <v>22500</v>
      </c>
      <c r="G39" s="5">
        <f t="shared" si="5"/>
        <v>31500</v>
      </c>
      <c r="H39" s="2">
        <f t="shared" si="6"/>
        <v>22500</v>
      </c>
      <c r="I39" s="5">
        <f t="shared" si="6"/>
        <v>22500</v>
      </c>
      <c r="J39" s="2">
        <f t="shared" si="7"/>
        <v>24750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3"/>
        <v>21375</v>
      </c>
      <c r="F40" s="1">
        <f t="shared" si="4"/>
        <v>22500</v>
      </c>
      <c r="G40" s="1">
        <f t="shared" si="5"/>
        <v>31500</v>
      </c>
      <c r="H40" s="1">
        <f t="shared" si="6"/>
        <v>22500</v>
      </c>
      <c r="I40" s="1">
        <f t="shared" si="6"/>
        <v>22500</v>
      </c>
      <c r="J40" s="1">
        <f t="shared" si="7"/>
        <v>24750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>0+13500+7575</f>
        <v>21075</v>
      </c>
      <c r="F41" s="2">
        <f>0+13500+8450</f>
        <v>21950</v>
      </c>
      <c r="G41" s="5">
        <f>0+13500+16500</f>
        <v>30000</v>
      </c>
      <c r="H41" s="2">
        <f>0+13500+8450</f>
        <v>21950</v>
      </c>
      <c r="I41" s="5">
        <f>0+13500+8450</f>
        <v>21950</v>
      </c>
      <c r="J41" s="2">
        <f>0+13500+10200</f>
        <v>23700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0+13500+7275</f>
        <v>20775</v>
      </c>
      <c r="F42" s="1">
        <f>0+13500+7900</f>
        <v>21400</v>
      </c>
      <c r="G42" s="1">
        <f>0+13500+15000</f>
        <v>28500</v>
      </c>
      <c r="H42" s="1">
        <f>0+13500+7900</f>
        <v>21400</v>
      </c>
      <c r="I42" s="1">
        <f>0+13500+7900</f>
        <v>21400</v>
      </c>
      <c r="J42" s="1">
        <f>0+13500+9150</f>
        <v>22650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>0+13500+6975</f>
        <v>20475</v>
      </c>
      <c r="F43" s="2">
        <f>0+13500+7350</f>
        <v>20850</v>
      </c>
      <c r="G43" s="5">
        <f>0+13500+13500</f>
        <v>27000</v>
      </c>
      <c r="H43" s="2">
        <f>0+13500+7350</f>
        <v>20850</v>
      </c>
      <c r="I43" s="5">
        <f>0+13500+7350</f>
        <v>20850</v>
      </c>
      <c r="J43" s="2">
        <f>0+13500+8100</f>
        <v>21600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0+13500+6525</f>
        <v>20025</v>
      </c>
      <c r="F44" s="1">
        <f>0+13500+6525</f>
        <v>20025</v>
      </c>
      <c r="G44" s="1">
        <f>0+13500+11250</f>
        <v>24750</v>
      </c>
      <c r="H44" s="1">
        <f>0+13500+6525</f>
        <v>20025</v>
      </c>
      <c r="I44" s="1">
        <f>0+13500+6525</f>
        <v>20025</v>
      </c>
      <c r="J44" s="1">
        <f>0+13500+6525</f>
        <v>20025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0+13500+7975</f>
        <v>21475</v>
      </c>
      <c r="F45" s="2">
        <f>0+13500+7975</f>
        <v>21475</v>
      </c>
      <c r="G45" s="5">
        <f>0+13500+13750</f>
        <v>27250</v>
      </c>
      <c r="H45" s="2">
        <f>0+13500+7975</f>
        <v>21475</v>
      </c>
      <c r="I45" s="5">
        <f>0+13500+7975</f>
        <v>21475</v>
      </c>
      <c r="J45" s="2">
        <f>0+13500+7975</f>
        <v>21475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 aca="true" t="shared" si="8" ref="E46:F48">0+13500+6525</f>
        <v>20025</v>
      </c>
      <c r="F46" s="1">
        <f t="shared" si="8"/>
        <v>20025</v>
      </c>
      <c r="G46" s="1">
        <f>0+13500+11250</f>
        <v>24750</v>
      </c>
      <c r="H46" s="1">
        <f aca="true" t="shared" si="9" ref="H46:J48">0+13500+6525</f>
        <v>20025</v>
      </c>
      <c r="I46" s="1">
        <f t="shared" si="9"/>
        <v>20025</v>
      </c>
      <c r="J46" s="1">
        <f t="shared" si="9"/>
        <v>20025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 t="shared" si="8"/>
        <v>20025</v>
      </c>
      <c r="F47" s="2">
        <f t="shared" si="8"/>
        <v>20025</v>
      </c>
      <c r="G47" s="5">
        <f>0+13500+11250</f>
        <v>24750</v>
      </c>
      <c r="H47" s="2">
        <f t="shared" si="9"/>
        <v>20025</v>
      </c>
      <c r="I47" s="5">
        <f t="shared" si="9"/>
        <v>20025</v>
      </c>
      <c r="J47" s="2">
        <f t="shared" si="9"/>
        <v>20025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 t="shared" si="8"/>
        <v>20025</v>
      </c>
      <c r="F48" s="1">
        <f t="shared" si="8"/>
        <v>20025</v>
      </c>
      <c r="G48" s="1">
        <f>0+13500+11250</f>
        <v>24750</v>
      </c>
      <c r="H48" s="1">
        <f t="shared" si="9"/>
        <v>20025</v>
      </c>
      <c r="I48" s="1">
        <f t="shared" si="9"/>
        <v>20025</v>
      </c>
      <c r="J48" s="1">
        <f t="shared" si="9"/>
        <v>20025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0+13500+7250</f>
        <v>20750</v>
      </c>
      <c r="F49" s="2">
        <f>0+13500+7250</f>
        <v>20750</v>
      </c>
      <c r="G49" s="5">
        <f>0+13500+12500</f>
        <v>26000</v>
      </c>
      <c r="H49" s="2">
        <f>0+13500+7250</f>
        <v>20750</v>
      </c>
      <c r="I49" s="5">
        <f>0+13500+7250</f>
        <v>20750</v>
      </c>
      <c r="J49" s="2">
        <f>0+13500+7250</f>
        <v>20750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0+13500+4350</f>
        <v>17850</v>
      </c>
      <c r="F50" s="1">
        <f>0+13500+4350</f>
        <v>17850</v>
      </c>
      <c r="G50" s="1">
        <f>0+13500+7500</f>
        <v>21000</v>
      </c>
      <c r="H50" s="1">
        <f>0+13500+4350</f>
        <v>17850</v>
      </c>
      <c r="I50" s="1">
        <f>0+13500+4350</f>
        <v>17850</v>
      </c>
      <c r="J50" s="1">
        <f>0+13500+4350</f>
        <v>17850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2022-02-05T20:26:53Z</dcterms:modified>
  <cp:category/>
  <cp:version/>
  <cp:contentType/>
  <cp:contentStatus/>
</cp:coreProperties>
</file>