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<sst xmlns="http://schemas.openxmlformats.org/spreadsheetml/2006/main" count="201" uniqueCount="126">
  <si>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Гранд Отель 3* (Республика Крым, г. Судак, ул. Гора Фирейная, 15)</t>
  </si>
  <si>
    <t>Отправление</t>
  </si>
  <si>
    <t>Дни отдыха</t>
  </si>
  <si>
    <t>дней/ночей на отдыхе</t>
  </si>
  <si>
    <t>Прибытие</t>
  </si>
  <si>
    <t>Standart MV 
(вид на мыс Алчак). В  номере: 2 осн. +1 доп.</t>
  </si>
  <si>
    <t>Standart FV 
(вид на Генуэзскую крепость) В  номере: 2 осн. +1 доп.</t>
  </si>
  <si>
    <t>осн. место</t>
  </si>
  <si>
    <t>Доп. место (взрослый)</t>
  </si>
  <si>
    <t>доп. место (ребенок до 12 лет)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</si>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</sst>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</row>
    <row r="3" spans="1:10" ht="39.75" customHeight="1">
      <c r="A3" s="7"/>
      <c r="B3" s="7"/>
      <c r="C3" s="7"/>
      <c r="D3" s="7"/>
      <c r="E3" s="3" t="s">
        <v>7</v>
      </c>
      <c r="F3" s="3" t="s">
        <v>8</v>
      </c>
      <c r="G3" s="3" t="s">
        <v>9</v>
      </c>
      <c r="H3" s="4" t="s">
        <v>7</v>
      </c>
      <c r="I3" s="4" t="s">
        <v>8</v>
      </c>
      <c r="J3" s="4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0+13500+16000</f>
        <v>29500</v>
      </c>
      <c r="F4" s="1">
        <f>0+13500+12000</f>
        <v>25500</v>
      </c>
      <c r="G4" s="1">
        <f>0+13500+6400</f>
        <v>19900</v>
      </c>
      <c r="H4" s="1">
        <f>0+13500+18000</f>
        <v>31500</v>
      </c>
      <c r="I4" s="1">
        <f>0+13500+12000</f>
        <v>25500</v>
      </c>
      <c r="J4" s="1">
        <f>0+13500+6400</f>
        <v>19900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26">0+13500+18000</f>
        <v>31500</v>
      </c>
      <c r="F5" s="5">
        <f aca="true" t="shared" si="1" ref="F5:F44">0+13500+13500</f>
        <v>27000</v>
      </c>
      <c r="G5" s="5">
        <f aca="true" t="shared" si="2" ref="G5:G44">0+13500+7200</f>
        <v>20700</v>
      </c>
      <c r="H5" s="2">
        <f aca="true" t="shared" si="3" ref="H5:H26">0+13500+20250</f>
        <v>33750</v>
      </c>
      <c r="I5" s="2">
        <f aca="true" t="shared" si="4" ref="I5:I44">0+13500+13500</f>
        <v>27000</v>
      </c>
      <c r="J5" s="2">
        <f aca="true" t="shared" si="5" ref="J5:J44">0+13500+7200</f>
        <v>20700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31500</v>
      </c>
      <c r="F6" s="1">
        <f t="shared" si="1"/>
        <v>27000</v>
      </c>
      <c r="G6" s="1">
        <f t="shared" si="2"/>
        <v>20700</v>
      </c>
      <c r="H6" s="1">
        <f t="shared" si="3"/>
        <v>33750</v>
      </c>
      <c r="I6" s="1">
        <f t="shared" si="4"/>
        <v>27000</v>
      </c>
      <c r="J6" s="1">
        <f t="shared" si="5"/>
        <v>20700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31500</v>
      </c>
      <c r="F7" s="5">
        <f t="shared" si="1"/>
        <v>27000</v>
      </c>
      <c r="G7" s="5">
        <f t="shared" si="2"/>
        <v>20700</v>
      </c>
      <c r="H7" s="2">
        <f t="shared" si="3"/>
        <v>33750</v>
      </c>
      <c r="I7" s="2">
        <f t="shared" si="4"/>
        <v>27000</v>
      </c>
      <c r="J7" s="2">
        <f t="shared" si="5"/>
        <v>20700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31500</v>
      </c>
      <c r="F8" s="1">
        <f t="shared" si="1"/>
        <v>27000</v>
      </c>
      <c r="G8" s="1">
        <f t="shared" si="2"/>
        <v>20700</v>
      </c>
      <c r="H8" s="1">
        <f t="shared" si="3"/>
        <v>33750</v>
      </c>
      <c r="I8" s="1">
        <f t="shared" si="4"/>
        <v>27000</v>
      </c>
      <c r="J8" s="1">
        <f t="shared" si="5"/>
        <v>20700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31500</v>
      </c>
      <c r="F9" s="5">
        <f t="shared" si="1"/>
        <v>27000</v>
      </c>
      <c r="G9" s="5">
        <f t="shared" si="2"/>
        <v>20700</v>
      </c>
      <c r="H9" s="2">
        <f t="shared" si="3"/>
        <v>33750</v>
      </c>
      <c r="I9" s="2">
        <f t="shared" si="4"/>
        <v>27000</v>
      </c>
      <c r="J9" s="2">
        <f t="shared" si="5"/>
        <v>20700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31500</v>
      </c>
      <c r="F10" s="1">
        <f t="shared" si="1"/>
        <v>27000</v>
      </c>
      <c r="G10" s="1">
        <f t="shared" si="2"/>
        <v>20700</v>
      </c>
      <c r="H10" s="1">
        <f t="shared" si="3"/>
        <v>33750</v>
      </c>
      <c r="I10" s="1">
        <f t="shared" si="4"/>
        <v>27000</v>
      </c>
      <c r="J10" s="1">
        <f t="shared" si="5"/>
        <v>20700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31500</v>
      </c>
      <c r="F11" s="5">
        <f t="shared" si="1"/>
        <v>27000</v>
      </c>
      <c r="G11" s="5">
        <f t="shared" si="2"/>
        <v>20700</v>
      </c>
      <c r="H11" s="2">
        <f t="shared" si="3"/>
        <v>33750</v>
      </c>
      <c r="I11" s="2">
        <f t="shared" si="4"/>
        <v>27000</v>
      </c>
      <c r="J11" s="2">
        <f t="shared" si="5"/>
        <v>20700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31500</v>
      </c>
      <c r="F12" s="1">
        <f t="shared" si="1"/>
        <v>27000</v>
      </c>
      <c r="G12" s="1">
        <f t="shared" si="2"/>
        <v>20700</v>
      </c>
      <c r="H12" s="1">
        <f t="shared" si="3"/>
        <v>33750</v>
      </c>
      <c r="I12" s="1">
        <f t="shared" si="4"/>
        <v>27000</v>
      </c>
      <c r="J12" s="1">
        <f t="shared" si="5"/>
        <v>20700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31500</v>
      </c>
      <c r="F13" s="5">
        <f t="shared" si="1"/>
        <v>27000</v>
      </c>
      <c r="G13" s="5">
        <f t="shared" si="2"/>
        <v>20700</v>
      </c>
      <c r="H13" s="2">
        <f t="shared" si="3"/>
        <v>33750</v>
      </c>
      <c r="I13" s="2">
        <f t="shared" si="4"/>
        <v>27000</v>
      </c>
      <c r="J13" s="2">
        <f t="shared" si="5"/>
        <v>20700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31500</v>
      </c>
      <c r="F14" s="1">
        <f t="shared" si="1"/>
        <v>27000</v>
      </c>
      <c r="G14" s="1">
        <f t="shared" si="2"/>
        <v>20700</v>
      </c>
      <c r="H14" s="1">
        <f t="shared" si="3"/>
        <v>33750</v>
      </c>
      <c r="I14" s="1">
        <f t="shared" si="4"/>
        <v>27000</v>
      </c>
      <c r="J14" s="1">
        <f t="shared" si="5"/>
        <v>20700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31500</v>
      </c>
      <c r="F15" s="5">
        <f t="shared" si="1"/>
        <v>27000</v>
      </c>
      <c r="G15" s="5">
        <f t="shared" si="2"/>
        <v>20700</v>
      </c>
      <c r="H15" s="2">
        <f t="shared" si="3"/>
        <v>33750</v>
      </c>
      <c r="I15" s="2">
        <f t="shared" si="4"/>
        <v>27000</v>
      </c>
      <c r="J15" s="2">
        <f t="shared" si="5"/>
        <v>20700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31500</v>
      </c>
      <c r="F16" s="1">
        <f t="shared" si="1"/>
        <v>27000</v>
      </c>
      <c r="G16" s="1">
        <f t="shared" si="2"/>
        <v>20700</v>
      </c>
      <c r="H16" s="1">
        <f t="shared" si="3"/>
        <v>33750</v>
      </c>
      <c r="I16" s="1">
        <f t="shared" si="4"/>
        <v>27000</v>
      </c>
      <c r="J16" s="1">
        <f t="shared" si="5"/>
        <v>20700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31500</v>
      </c>
      <c r="F17" s="5">
        <f t="shared" si="1"/>
        <v>27000</v>
      </c>
      <c r="G17" s="5">
        <f t="shared" si="2"/>
        <v>20700</v>
      </c>
      <c r="H17" s="2">
        <f t="shared" si="3"/>
        <v>33750</v>
      </c>
      <c r="I17" s="2">
        <f t="shared" si="4"/>
        <v>27000</v>
      </c>
      <c r="J17" s="2">
        <f t="shared" si="5"/>
        <v>20700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31500</v>
      </c>
      <c r="F18" s="1">
        <f t="shared" si="1"/>
        <v>27000</v>
      </c>
      <c r="G18" s="1">
        <f t="shared" si="2"/>
        <v>20700</v>
      </c>
      <c r="H18" s="1">
        <f t="shared" si="3"/>
        <v>33750</v>
      </c>
      <c r="I18" s="1">
        <f t="shared" si="4"/>
        <v>27000</v>
      </c>
      <c r="J18" s="1">
        <f t="shared" si="5"/>
        <v>20700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31500</v>
      </c>
      <c r="F19" s="5">
        <f t="shared" si="1"/>
        <v>27000</v>
      </c>
      <c r="G19" s="5">
        <f t="shared" si="2"/>
        <v>20700</v>
      </c>
      <c r="H19" s="2">
        <f t="shared" si="3"/>
        <v>33750</v>
      </c>
      <c r="I19" s="2">
        <f t="shared" si="4"/>
        <v>27000</v>
      </c>
      <c r="J19" s="2">
        <f t="shared" si="5"/>
        <v>20700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0"/>
        <v>31500</v>
      </c>
      <c r="F20" s="1">
        <f t="shared" si="1"/>
        <v>27000</v>
      </c>
      <c r="G20" s="1">
        <f t="shared" si="2"/>
        <v>20700</v>
      </c>
      <c r="H20" s="1">
        <f t="shared" si="3"/>
        <v>33750</v>
      </c>
      <c r="I20" s="1">
        <f t="shared" si="4"/>
        <v>27000</v>
      </c>
      <c r="J20" s="1">
        <f t="shared" si="5"/>
        <v>20700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0"/>
        <v>31500</v>
      </c>
      <c r="F21" s="5">
        <f t="shared" si="1"/>
        <v>27000</v>
      </c>
      <c r="G21" s="5">
        <f t="shared" si="2"/>
        <v>20700</v>
      </c>
      <c r="H21" s="2">
        <f t="shared" si="3"/>
        <v>33750</v>
      </c>
      <c r="I21" s="2">
        <f t="shared" si="4"/>
        <v>27000</v>
      </c>
      <c r="J21" s="2">
        <f t="shared" si="5"/>
        <v>20700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0"/>
        <v>31500</v>
      </c>
      <c r="F22" s="1">
        <f t="shared" si="1"/>
        <v>27000</v>
      </c>
      <c r="G22" s="1">
        <f t="shared" si="2"/>
        <v>20700</v>
      </c>
      <c r="H22" s="1">
        <f t="shared" si="3"/>
        <v>33750</v>
      </c>
      <c r="I22" s="1">
        <f t="shared" si="4"/>
        <v>27000</v>
      </c>
      <c r="J22" s="1">
        <f t="shared" si="5"/>
        <v>20700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0"/>
        <v>31500</v>
      </c>
      <c r="F23" s="5">
        <f t="shared" si="1"/>
        <v>27000</v>
      </c>
      <c r="G23" s="5">
        <f t="shared" si="2"/>
        <v>20700</v>
      </c>
      <c r="H23" s="2">
        <f t="shared" si="3"/>
        <v>33750</v>
      </c>
      <c r="I23" s="2">
        <f t="shared" si="4"/>
        <v>27000</v>
      </c>
      <c r="J23" s="2">
        <f t="shared" si="5"/>
        <v>20700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0"/>
        <v>31500</v>
      </c>
      <c r="F24" s="1">
        <f t="shared" si="1"/>
        <v>27000</v>
      </c>
      <c r="G24" s="1">
        <f t="shared" si="2"/>
        <v>20700</v>
      </c>
      <c r="H24" s="1">
        <f t="shared" si="3"/>
        <v>33750</v>
      </c>
      <c r="I24" s="1">
        <f t="shared" si="4"/>
        <v>27000</v>
      </c>
      <c r="J24" s="1">
        <f t="shared" si="5"/>
        <v>20700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0"/>
        <v>31500</v>
      </c>
      <c r="F25" s="5">
        <f t="shared" si="1"/>
        <v>27000</v>
      </c>
      <c r="G25" s="5">
        <f t="shared" si="2"/>
        <v>20700</v>
      </c>
      <c r="H25" s="2">
        <f t="shared" si="3"/>
        <v>33750</v>
      </c>
      <c r="I25" s="2">
        <f t="shared" si="4"/>
        <v>27000</v>
      </c>
      <c r="J25" s="2">
        <f t="shared" si="5"/>
        <v>20700</v>
      </c>
    </row>
    <row r="26" spans="1:10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0"/>
        <v>31500</v>
      </c>
      <c r="F26" s="1">
        <f t="shared" si="1"/>
        <v>27000</v>
      </c>
      <c r="G26" s="1">
        <f t="shared" si="2"/>
        <v>20700</v>
      </c>
      <c r="H26" s="1">
        <f t="shared" si="3"/>
        <v>33750</v>
      </c>
      <c r="I26" s="1">
        <f t="shared" si="4"/>
        <v>27000</v>
      </c>
      <c r="J26" s="1">
        <f t="shared" si="5"/>
        <v>20700</v>
      </c>
    </row>
    <row r="27" spans="1:10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>0+13500+19000</f>
        <v>32500</v>
      </c>
      <c r="F27" s="5">
        <f t="shared" si="1"/>
        <v>27000</v>
      </c>
      <c r="G27" s="5">
        <f t="shared" si="2"/>
        <v>20700</v>
      </c>
      <c r="H27" s="2">
        <f>0+13500+21500</f>
        <v>35000</v>
      </c>
      <c r="I27" s="2">
        <f t="shared" si="4"/>
        <v>27000</v>
      </c>
      <c r="J27" s="2">
        <f t="shared" si="5"/>
        <v>20700</v>
      </c>
    </row>
    <row r="28" spans="1:10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>0+13500+21000</f>
        <v>34500</v>
      </c>
      <c r="F28" s="1">
        <f t="shared" si="1"/>
        <v>27000</v>
      </c>
      <c r="G28" s="1">
        <f t="shared" si="2"/>
        <v>20700</v>
      </c>
      <c r="H28" s="1">
        <f>0+13500+24000</f>
        <v>37500</v>
      </c>
      <c r="I28" s="1">
        <f t="shared" si="4"/>
        <v>27000</v>
      </c>
      <c r="J28" s="1">
        <f t="shared" si="5"/>
        <v>20700</v>
      </c>
    </row>
    <row r="29" spans="1:10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>0+13500+24000</f>
        <v>37500</v>
      </c>
      <c r="F29" s="5">
        <f t="shared" si="1"/>
        <v>27000</v>
      </c>
      <c r="G29" s="5">
        <f t="shared" si="2"/>
        <v>20700</v>
      </c>
      <c r="H29" s="2">
        <f>0+13500+27750</f>
        <v>41250</v>
      </c>
      <c r="I29" s="2">
        <f t="shared" si="4"/>
        <v>27000</v>
      </c>
      <c r="J29" s="2">
        <f t="shared" si="5"/>
        <v>20700</v>
      </c>
    </row>
    <row r="30" spans="1:10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>0+13500+26000</f>
        <v>39500</v>
      </c>
      <c r="F30" s="1">
        <f t="shared" si="1"/>
        <v>27000</v>
      </c>
      <c r="G30" s="1">
        <f t="shared" si="2"/>
        <v>20700</v>
      </c>
      <c r="H30" s="1">
        <f>0+13500+30250</f>
        <v>43750</v>
      </c>
      <c r="I30" s="1">
        <f t="shared" si="4"/>
        <v>27000</v>
      </c>
      <c r="J30" s="1">
        <f t="shared" si="5"/>
        <v>20700</v>
      </c>
    </row>
    <row r="31" spans="1:10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aca="true" t="shared" si="6" ref="E31:E40">0+13500+27000</f>
        <v>40500</v>
      </c>
      <c r="F31" s="5">
        <f t="shared" si="1"/>
        <v>27000</v>
      </c>
      <c r="G31" s="5">
        <f t="shared" si="2"/>
        <v>20700</v>
      </c>
      <c r="H31" s="2">
        <f aca="true" t="shared" si="7" ref="H31:H40">0+13500+31500</f>
        <v>45000</v>
      </c>
      <c r="I31" s="2">
        <f t="shared" si="4"/>
        <v>27000</v>
      </c>
      <c r="J31" s="2">
        <f t="shared" si="5"/>
        <v>20700</v>
      </c>
    </row>
    <row r="32" spans="1:10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6"/>
        <v>40500</v>
      </c>
      <c r="F32" s="1">
        <f t="shared" si="1"/>
        <v>27000</v>
      </c>
      <c r="G32" s="1">
        <f t="shared" si="2"/>
        <v>20700</v>
      </c>
      <c r="H32" s="1">
        <f t="shared" si="7"/>
        <v>45000</v>
      </c>
      <c r="I32" s="1">
        <f t="shared" si="4"/>
        <v>27000</v>
      </c>
      <c r="J32" s="1">
        <f t="shared" si="5"/>
        <v>20700</v>
      </c>
    </row>
    <row r="33" spans="1:10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6"/>
        <v>40500</v>
      </c>
      <c r="F33" s="5">
        <f t="shared" si="1"/>
        <v>27000</v>
      </c>
      <c r="G33" s="5">
        <f t="shared" si="2"/>
        <v>20700</v>
      </c>
      <c r="H33" s="2">
        <f t="shared" si="7"/>
        <v>45000</v>
      </c>
      <c r="I33" s="2">
        <f t="shared" si="4"/>
        <v>27000</v>
      </c>
      <c r="J33" s="2">
        <f t="shared" si="5"/>
        <v>20700</v>
      </c>
    </row>
    <row r="34" spans="1:10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6"/>
        <v>40500</v>
      </c>
      <c r="F34" s="1">
        <f t="shared" si="1"/>
        <v>27000</v>
      </c>
      <c r="G34" s="1">
        <f t="shared" si="2"/>
        <v>20700</v>
      </c>
      <c r="H34" s="1">
        <f t="shared" si="7"/>
        <v>45000</v>
      </c>
      <c r="I34" s="1">
        <f t="shared" si="4"/>
        <v>27000</v>
      </c>
      <c r="J34" s="1">
        <f t="shared" si="5"/>
        <v>20700</v>
      </c>
    </row>
    <row r="35" spans="1:10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6"/>
        <v>40500</v>
      </c>
      <c r="F35" s="5">
        <f t="shared" si="1"/>
        <v>27000</v>
      </c>
      <c r="G35" s="5">
        <f t="shared" si="2"/>
        <v>20700</v>
      </c>
      <c r="H35" s="2">
        <f t="shared" si="7"/>
        <v>45000</v>
      </c>
      <c r="I35" s="2">
        <f t="shared" si="4"/>
        <v>27000</v>
      </c>
      <c r="J35" s="2">
        <f t="shared" si="5"/>
        <v>20700</v>
      </c>
    </row>
    <row r="36" spans="1:10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6"/>
        <v>40500</v>
      </c>
      <c r="F36" s="1">
        <f t="shared" si="1"/>
        <v>27000</v>
      </c>
      <c r="G36" s="1">
        <f t="shared" si="2"/>
        <v>20700</v>
      </c>
      <c r="H36" s="1">
        <f t="shared" si="7"/>
        <v>45000</v>
      </c>
      <c r="I36" s="1">
        <f t="shared" si="4"/>
        <v>27000</v>
      </c>
      <c r="J36" s="1">
        <f t="shared" si="5"/>
        <v>20700</v>
      </c>
    </row>
    <row r="37" spans="1:10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6"/>
        <v>40500</v>
      </c>
      <c r="F37" s="5">
        <f t="shared" si="1"/>
        <v>27000</v>
      </c>
      <c r="G37" s="5">
        <f t="shared" si="2"/>
        <v>20700</v>
      </c>
      <c r="H37" s="2">
        <f t="shared" si="7"/>
        <v>45000</v>
      </c>
      <c r="I37" s="2">
        <f t="shared" si="4"/>
        <v>27000</v>
      </c>
      <c r="J37" s="2">
        <f t="shared" si="5"/>
        <v>20700</v>
      </c>
    </row>
    <row r="38" spans="1:10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6"/>
        <v>40500</v>
      </c>
      <c r="F38" s="1">
        <f t="shared" si="1"/>
        <v>27000</v>
      </c>
      <c r="G38" s="1">
        <f t="shared" si="2"/>
        <v>20700</v>
      </c>
      <c r="H38" s="1">
        <f t="shared" si="7"/>
        <v>45000</v>
      </c>
      <c r="I38" s="1">
        <f t="shared" si="4"/>
        <v>27000</v>
      </c>
      <c r="J38" s="1">
        <f t="shared" si="5"/>
        <v>20700</v>
      </c>
    </row>
    <row r="39" spans="1:10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6"/>
        <v>40500</v>
      </c>
      <c r="F39" s="5">
        <f t="shared" si="1"/>
        <v>27000</v>
      </c>
      <c r="G39" s="5">
        <f t="shared" si="2"/>
        <v>20700</v>
      </c>
      <c r="H39" s="2">
        <f t="shared" si="7"/>
        <v>45000</v>
      </c>
      <c r="I39" s="2">
        <f t="shared" si="4"/>
        <v>27000</v>
      </c>
      <c r="J39" s="2">
        <f t="shared" si="5"/>
        <v>20700</v>
      </c>
    </row>
    <row r="40" spans="1:10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6"/>
        <v>40500</v>
      </c>
      <c r="F40" s="1">
        <f t="shared" si="1"/>
        <v>27000</v>
      </c>
      <c r="G40" s="1">
        <f t="shared" si="2"/>
        <v>20700</v>
      </c>
      <c r="H40" s="1">
        <f t="shared" si="7"/>
        <v>45000</v>
      </c>
      <c r="I40" s="1">
        <f t="shared" si="4"/>
        <v>27000</v>
      </c>
      <c r="J40" s="1">
        <f t="shared" si="5"/>
        <v>20700</v>
      </c>
    </row>
    <row r="41" spans="1:10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0+13500+25000</f>
        <v>38500</v>
      </c>
      <c r="F41" s="5">
        <f t="shared" si="1"/>
        <v>27000</v>
      </c>
      <c r="G41" s="5">
        <f t="shared" si="2"/>
        <v>20700</v>
      </c>
      <c r="H41" s="2">
        <f>0+13500+29000</f>
        <v>42500</v>
      </c>
      <c r="I41" s="2">
        <f t="shared" si="4"/>
        <v>27000</v>
      </c>
      <c r="J41" s="2">
        <f t="shared" si="5"/>
        <v>20700</v>
      </c>
    </row>
    <row r="42" spans="1:10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0+13500+23000</f>
        <v>36500</v>
      </c>
      <c r="F42" s="1">
        <f t="shared" si="1"/>
        <v>27000</v>
      </c>
      <c r="G42" s="1">
        <f t="shared" si="2"/>
        <v>20700</v>
      </c>
      <c r="H42" s="1">
        <f>0+13500+26500</f>
        <v>40000</v>
      </c>
      <c r="I42" s="1">
        <f t="shared" si="4"/>
        <v>27000</v>
      </c>
      <c r="J42" s="1">
        <f t="shared" si="5"/>
        <v>20700</v>
      </c>
    </row>
    <row r="43" spans="1:10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0+13500+21000</f>
        <v>34500</v>
      </c>
      <c r="F43" s="5">
        <f t="shared" si="1"/>
        <v>27000</v>
      </c>
      <c r="G43" s="5">
        <f t="shared" si="2"/>
        <v>20700</v>
      </c>
      <c r="H43" s="2">
        <f>0+13500+24000</f>
        <v>37500</v>
      </c>
      <c r="I43" s="2">
        <f t="shared" si="4"/>
        <v>27000</v>
      </c>
      <c r="J43" s="2">
        <f t="shared" si="5"/>
        <v>20700</v>
      </c>
    </row>
    <row r="44" spans="1:10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0+13500+18000</f>
        <v>31500</v>
      </c>
      <c r="F44" s="1">
        <f t="shared" si="1"/>
        <v>27000</v>
      </c>
      <c r="G44" s="1">
        <f t="shared" si="2"/>
        <v>20700</v>
      </c>
      <c r="H44" s="1">
        <f>0+13500+20250</f>
        <v>33750</v>
      </c>
      <c r="I44" s="1">
        <f t="shared" si="4"/>
        <v>27000</v>
      </c>
      <c r="J44" s="1">
        <f t="shared" si="5"/>
        <v>20700</v>
      </c>
    </row>
    <row r="45" spans="1:10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0+13500+22000</f>
        <v>35500</v>
      </c>
      <c r="F45" s="5">
        <f>0+13500+16500</f>
        <v>30000</v>
      </c>
      <c r="G45" s="5">
        <f>0+13500+8800</f>
        <v>22300</v>
      </c>
      <c r="H45" s="2">
        <f>0+13500+24750</f>
        <v>38250</v>
      </c>
      <c r="I45" s="2">
        <f>0+13500+16500</f>
        <v>30000</v>
      </c>
      <c r="J45" s="2">
        <f>0+13500+8800</f>
        <v>22300</v>
      </c>
    </row>
    <row r="46" spans="1:10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0+13500+18000</f>
        <v>31500</v>
      </c>
      <c r="F46" s="1">
        <f>0+13500+13500</f>
        <v>27000</v>
      </c>
      <c r="G46" s="1">
        <f>0+13500+7200</f>
        <v>20700</v>
      </c>
      <c r="H46" s="1">
        <f>0+13500+20250</f>
        <v>33750</v>
      </c>
      <c r="I46" s="1">
        <f>0+13500+13500</f>
        <v>27000</v>
      </c>
      <c r="J46" s="1">
        <f>0+13500+7200</f>
        <v>20700</v>
      </c>
    </row>
    <row r="47" spans="1:10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0+13500+18000</f>
        <v>31500</v>
      </c>
      <c r="F47" s="5">
        <f>0+13500+13500</f>
        <v>27000</v>
      </c>
      <c r="G47" s="5">
        <f>0+13500+7200</f>
        <v>20700</v>
      </c>
      <c r="H47" s="2">
        <f>0+13500+20250</f>
        <v>33750</v>
      </c>
      <c r="I47" s="2">
        <f>0+13500+13500</f>
        <v>27000</v>
      </c>
      <c r="J47" s="2">
        <f>0+13500+7200</f>
        <v>20700</v>
      </c>
    </row>
    <row r="48" spans="1:10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0+13500+18000</f>
        <v>31500</v>
      </c>
      <c r="F48" s="1">
        <f>0+13500+13500</f>
        <v>27000</v>
      </c>
      <c r="G48" s="1">
        <f>0+13500+7200</f>
        <v>20700</v>
      </c>
      <c r="H48" s="1">
        <f>0+13500+20250</f>
        <v>33750</v>
      </c>
      <c r="I48" s="1">
        <f>0+13500+13500</f>
        <v>27000</v>
      </c>
      <c r="J48" s="1">
        <f>0+13500+7200</f>
        <v>20700</v>
      </c>
    </row>
    <row r="49" spans="1:10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0+13500+20000</f>
        <v>33500</v>
      </c>
      <c r="F49" s="5">
        <f>0+13500+15000</f>
        <v>28500</v>
      </c>
      <c r="G49" s="5">
        <f>0+13500+8000</f>
        <v>21500</v>
      </c>
      <c r="H49" s="2">
        <f>0+13500+22500</f>
        <v>36000</v>
      </c>
      <c r="I49" s="2">
        <f>0+13500+15000</f>
        <v>28500</v>
      </c>
      <c r="J49" s="2">
        <f>0+13500+8000</f>
        <v>21500</v>
      </c>
    </row>
    <row r="50" spans="1:10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0+13500+12000</f>
        <v>25500</v>
      </c>
      <c r="F50" s="1">
        <f>0+13500+9000</f>
        <v>22500</v>
      </c>
      <c r="G50" s="1">
        <f>0+13500+4800</f>
        <v>18300</v>
      </c>
      <c r="H50" s="1">
        <f>0+13500+13500</f>
        <v>27000</v>
      </c>
      <c r="I50" s="1">
        <f>0+13500+9000</f>
        <v>22500</v>
      </c>
      <c r="J50" s="1">
        <f>0+13500+4800</f>
        <v>18300</v>
      </c>
    </row>
    <row r="65536" ht="12.75"/>
  </sheetData>
  <sheetProtection selectLockedCells="1" selectUnlockedCells="1"/>
  <mergeCells count="7">
    <mergeCell ref="A1:J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2022-02-05T20:40:43Z</dcterms:modified>
  <cp:category/>
  <cp:version/>
  <cp:contentType/>
  <cp:contentStatus/>
</cp:coreProperties>
</file>