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<sst xmlns="http://schemas.openxmlformats.org/spreadsheetml/2006/main" count="203" uniqueCount="127">
  <si>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Пирамида, гостевой дом  (г. Темрюк, п. Пересыпь, ул. Бандеровой, 62/а)</t>
  </si>
  <si>
    <t>Отправление</t>
  </si>
  <si>
    <t>Дни отдыха</t>
  </si>
  <si>
    <t>дней/ночей на отдыхе</t>
  </si>
  <si>
    <t>Прибытие</t>
  </si>
  <si>
    <t>Однокомнатный 2-х местный "Повышенной комфортности"</t>
  </si>
  <si>
    <t>Однокомнатный 3-х местный "Повышенной комфортности"</t>
  </si>
  <si>
    <t>Однокомнатный 4-х местный "Повышенной комфортности"</t>
  </si>
  <si>
    <t>Однокомнатный 4-х местный "Стандарт"</t>
  </si>
  <si>
    <t>Однокомнатный 3-х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</si>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</sst>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0+12000+4800</f>
        <v>16800</v>
      </c>
      <c r="F4" s="1">
        <f>0+12000+4000</f>
        <v>16000</v>
      </c>
      <c r="G4" s="1">
        <f>0+12000+3600</f>
        <v>15600</v>
      </c>
      <c r="H4" s="1">
        <f>0+12000+3200</f>
        <v>15200</v>
      </c>
      <c r="I4" s="1">
        <f>0+12000+2800</f>
        <v>14800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0+12000+5400</f>
        <v>17400</v>
      </c>
      <c r="F5" s="5">
        <f aca="true" t="shared" si="1" ref="F5:F12">0+12000+4500</f>
        <v>16500</v>
      </c>
      <c r="G5" s="2">
        <f aca="true" t="shared" si="2" ref="G5:G12">0+12000+4050</f>
        <v>16050</v>
      </c>
      <c r="H5" s="5">
        <f aca="true" t="shared" si="3" ref="H5:H12">0+12000+3600</f>
        <v>15600</v>
      </c>
      <c r="I5" s="2">
        <f aca="true" t="shared" si="4" ref="I5:I12">0+12000+3150</f>
        <v>15150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17400</v>
      </c>
      <c r="F6" s="1">
        <f t="shared" si="1"/>
        <v>16500</v>
      </c>
      <c r="G6" s="1">
        <f t="shared" si="2"/>
        <v>16050</v>
      </c>
      <c r="H6" s="1">
        <f t="shared" si="3"/>
        <v>15600</v>
      </c>
      <c r="I6" s="1">
        <f t="shared" si="4"/>
        <v>15150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17400</v>
      </c>
      <c r="F7" s="5">
        <f t="shared" si="1"/>
        <v>16500</v>
      </c>
      <c r="G7" s="2">
        <f t="shared" si="2"/>
        <v>16050</v>
      </c>
      <c r="H7" s="5">
        <f t="shared" si="3"/>
        <v>15600</v>
      </c>
      <c r="I7" s="2">
        <f t="shared" si="4"/>
        <v>15150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17400</v>
      </c>
      <c r="F8" s="1">
        <f t="shared" si="1"/>
        <v>16500</v>
      </c>
      <c r="G8" s="1">
        <f t="shared" si="2"/>
        <v>16050</v>
      </c>
      <c r="H8" s="1">
        <f t="shared" si="3"/>
        <v>15600</v>
      </c>
      <c r="I8" s="1">
        <f t="shared" si="4"/>
        <v>15150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17400</v>
      </c>
      <c r="F9" s="5">
        <f t="shared" si="1"/>
        <v>16500</v>
      </c>
      <c r="G9" s="2">
        <f t="shared" si="2"/>
        <v>16050</v>
      </c>
      <c r="H9" s="5">
        <f t="shared" si="3"/>
        <v>15600</v>
      </c>
      <c r="I9" s="2">
        <f t="shared" si="4"/>
        <v>15150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17400</v>
      </c>
      <c r="F10" s="1">
        <f t="shared" si="1"/>
        <v>16500</v>
      </c>
      <c r="G10" s="1">
        <f t="shared" si="2"/>
        <v>16050</v>
      </c>
      <c r="H10" s="1">
        <f t="shared" si="3"/>
        <v>15600</v>
      </c>
      <c r="I10" s="1">
        <f t="shared" si="4"/>
        <v>15150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17400</v>
      </c>
      <c r="F11" s="5">
        <f t="shared" si="1"/>
        <v>16500</v>
      </c>
      <c r="G11" s="2">
        <f t="shared" si="2"/>
        <v>16050</v>
      </c>
      <c r="H11" s="5">
        <f t="shared" si="3"/>
        <v>15600</v>
      </c>
      <c r="I11" s="2">
        <f t="shared" si="4"/>
        <v>15150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17400</v>
      </c>
      <c r="F12" s="1">
        <f t="shared" si="1"/>
        <v>16500</v>
      </c>
      <c r="G12" s="1">
        <f t="shared" si="2"/>
        <v>16050</v>
      </c>
      <c r="H12" s="1">
        <f t="shared" si="3"/>
        <v>15600</v>
      </c>
      <c r="I12" s="1">
        <f t="shared" si="4"/>
        <v>15150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0+12000+5550</f>
        <v>17550</v>
      </c>
      <c r="F13" s="5">
        <f>0+12000+4670</f>
        <v>16670</v>
      </c>
      <c r="G13" s="2">
        <f>0+12000+4225</f>
        <v>16225</v>
      </c>
      <c r="H13" s="5">
        <f>0+12000+3700</f>
        <v>15700</v>
      </c>
      <c r="I13" s="2">
        <f>0+12000+3380</f>
        <v>15380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0+12000+5850</f>
        <v>17850</v>
      </c>
      <c r="F14" s="1">
        <f>0+12000+5010</f>
        <v>17010</v>
      </c>
      <c r="G14" s="1">
        <f>0+12000+4575</f>
        <v>16575</v>
      </c>
      <c r="H14" s="1">
        <f>0+12000+3900</f>
        <v>15900</v>
      </c>
      <c r="I14" s="1">
        <f>0+12000+3840</f>
        <v>15840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0+12000+6150</f>
        <v>18150</v>
      </c>
      <c r="F15" s="5">
        <f>0+12000+5350</f>
        <v>17350</v>
      </c>
      <c r="G15" s="2">
        <f>0+12000+4925</f>
        <v>16925</v>
      </c>
      <c r="H15" s="5">
        <f>0+12000+4100</f>
        <v>16100</v>
      </c>
      <c r="I15" s="2">
        <f>0+12000+4300</f>
        <v>16300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0+12000+6450</f>
        <v>18450</v>
      </c>
      <c r="F16" s="1">
        <f>0+12000+5690</f>
        <v>17690</v>
      </c>
      <c r="G16" s="1">
        <f>0+12000+5275</f>
        <v>17275</v>
      </c>
      <c r="H16" s="1">
        <f>0+12000+4300</f>
        <v>16300</v>
      </c>
      <c r="I16" s="1">
        <f>0+12000+4760</f>
        <v>16760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5" ref="E17:E40">0+12000+6750</f>
        <v>18750</v>
      </c>
      <c r="F17" s="5">
        <f aca="true" t="shared" si="6" ref="F17:F40">0+12000+6030</f>
        <v>18030</v>
      </c>
      <c r="G17" s="2">
        <f aca="true" t="shared" si="7" ref="G17:G40">0+12000+5625</f>
        <v>17625</v>
      </c>
      <c r="H17" s="5">
        <f aca="true" t="shared" si="8" ref="H17:H40">0+12000+4500</f>
        <v>16500</v>
      </c>
      <c r="I17" s="2">
        <f aca="true" t="shared" si="9" ref="I17:I40">0+12000+5220</f>
        <v>17220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5"/>
        <v>18750</v>
      </c>
      <c r="F18" s="1">
        <f t="shared" si="6"/>
        <v>18030</v>
      </c>
      <c r="G18" s="1">
        <f t="shared" si="7"/>
        <v>17625</v>
      </c>
      <c r="H18" s="1">
        <f t="shared" si="8"/>
        <v>16500</v>
      </c>
      <c r="I18" s="1">
        <f t="shared" si="9"/>
        <v>17220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5"/>
        <v>18750</v>
      </c>
      <c r="F19" s="5">
        <f t="shared" si="6"/>
        <v>18030</v>
      </c>
      <c r="G19" s="2">
        <f t="shared" si="7"/>
        <v>17625</v>
      </c>
      <c r="H19" s="5">
        <f t="shared" si="8"/>
        <v>16500</v>
      </c>
      <c r="I19" s="2">
        <f t="shared" si="9"/>
        <v>17220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5"/>
        <v>18750</v>
      </c>
      <c r="F20" s="1">
        <f t="shared" si="6"/>
        <v>18030</v>
      </c>
      <c r="G20" s="1">
        <f t="shared" si="7"/>
        <v>17625</v>
      </c>
      <c r="H20" s="1">
        <f t="shared" si="8"/>
        <v>16500</v>
      </c>
      <c r="I20" s="1">
        <f t="shared" si="9"/>
        <v>17220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5"/>
        <v>18750</v>
      </c>
      <c r="F21" s="5">
        <f t="shared" si="6"/>
        <v>18030</v>
      </c>
      <c r="G21" s="2">
        <f t="shared" si="7"/>
        <v>17625</v>
      </c>
      <c r="H21" s="5">
        <f t="shared" si="8"/>
        <v>16500</v>
      </c>
      <c r="I21" s="2">
        <f t="shared" si="9"/>
        <v>17220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5"/>
        <v>18750</v>
      </c>
      <c r="F22" s="1">
        <f t="shared" si="6"/>
        <v>18030</v>
      </c>
      <c r="G22" s="1">
        <f t="shared" si="7"/>
        <v>17625</v>
      </c>
      <c r="H22" s="1">
        <f t="shared" si="8"/>
        <v>16500</v>
      </c>
      <c r="I22" s="1">
        <f t="shared" si="9"/>
        <v>17220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5"/>
        <v>18750</v>
      </c>
      <c r="F23" s="5">
        <f t="shared" si="6"/>
        <v>18030</v>
      </c>
      <c r="G23" s="2">
        <f t="shared" si="7"/>
        <v>17625</v>
      </c>
      <c r="H23" s="5">
        <f t="shared" si="8"/>
        <v>16500</v>
      </c>
      <c r="I23" s="2">
        <f t="shared" si="9"/>
        <v>17220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5"/>
        <v>18750</v>
      </c>
      <c r="F24" s="1">
        <f t="shared" si="6"/>
        <v>18030</v>
      </c>
      <c r="G24" s="1">
        <f t="shared" si="7"/>
        <v>17625</v>
      </c>
      <c r="H24" s="1">
        <f t="shared" si="8"/>
        <v>16500</v>
      </c>
      <c r="I24" s="1">
        <f t="shared" si="9"/>
        <v>17220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5"/>
        <v>18750</v>
      </c>
      <c r="F25" s="5">
        <f t="shared" si="6"/>
        <v>18030</v>
      </c>
      <c r="G25" s="2">
        <f t="shared" si="7"/>
        <v>17625</v>
      </c>
      <c r="H25" s="5">
        <f t="shared" si="8"/>
        <v>16500</v>
      </c>
      <c r="I25" s="2">
        <f t="shared" si="9"/>
        <v>17220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5"/>
        <v>18750</v>
      </c>
      <c r="F26" s="1">
        <f t="shared" si="6"/>
        <v>18030</v>
      </c>
      <c r="G26" s="1">
        <f t="shared" si="7"/>
        <v>17625</v>
      </c>
      <c r="H26" s="1">
        <f t="shared" si="8"/>
        <v>16500</v>
      </c>
      <c r="I26" s="1">
        <f t="shared" si="9"/>
        <v>17220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5"/>
        <v>18750</v>
      </c>
      <c r="F27" s="5">
        <f t="shared" si="6"/>
        <v>18030</v>
      </c>
      <c r="G27" s="2">
        <f t="shared" si="7"/>
        <v>17625</v>
      </c>
      <c r="H27" s="5">
        <f t="shared" si="8"/>
        <v>16500</v>
      </c>
      <c r="I27" s="2">
        <f t="shared" si="9"/>
        <v>17220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5"/>
        <v>18750</v>
      </c>
      <c r="F28" s="1">
        <f t="shared" si="6"/>
        <v>18030</v>
      </c>
      <c r="G28" s="1">
        <f t="shared" si="7"/>
        <v>17625</v>
      </c>
      <c r="H28" s="1">
        <f t="shared" si="8"/>
        <v>16500</v>
      </c>
      <c r="I28" s="1">
        <f t="shared" si="9"/>
        <v>17220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5"/>
        <v>18750</v>
      </c>
      <c r="F29" s="5">
        <f t="shared" si="6"/>
        <v>18030</v>
      </c>
      <c r="G29" s="2">
        <f t="shared" si="7"/>
        <v>17625</v>
      </c>
      <c r="H29" s="5">
        <f t="shared" si="8"/>
        <v>16500</v>
      </c>
      <c r="I29" s="2">
        <f t="shared" si="9"/>
        <v>17220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5"/>
        <v>18750</v>
      </c>
      <c r="F30" s="1">
        <f t="shared" si="6"/>
        <v>18030</v>
      </c>
      <c r="G30" s="1">
        <f t="shared" si="7"/>
        <v>17625</v>
      </c>
      <c r="H30" s="1">
        <f t="shared" si="8"/>
        <v>16500</v>
      </c>
      <c r="I30" s="1">
        <f t="shared" si="9"/>
        <v>17220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5"/>
        <v>18750</v>
      </c>
      <c r="F31" s="5">
        <f t="shared" si="6"/>
        <v>18030</v>
      </c>
      <c r="G31" s="2">
        <f t="shared" si="7"/>
        <v>17625</v>
      </c>
      <c r="H31" s="5">
        <f t="shared" si="8"/>
        <v>16500</v>
      </c>
      <c r="I31" s="2">
        <f t="shared" si="9"/>
        <v>17220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5"/>
        <v>18750</v>
      </c>
      <c r="F32" s="1">
        <f t="shared" si="6"/>
        <v>18030</v>
      </c>
      <c r="G32" s="1">
        <f t="shared" si="7"/>
        <v>17625</v>
      </c>
      <c r="H32" s="1">
        <f t="shared" si="8"/>
        <v>16500</v>
      </c>
      <c r="I32" s="1">
        <f t="shared" si="9"/>
        <v>17220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5"/>
        <v>18750</v>
      </c>
      <c r="F33" s="5">
        <f t="shared" si="6"/>
        <v>18030</v>
      </c>
      <c r="G33" s="2">
        <f t="shared" si="7"/>
        <v>17625</v>
      </c>
      <c r="H33" s="5">
        <f t="shared" si="8"/>
        <v>16500</v>
      </c>
      <c r="I33" s="2">
        <f t="shared" si="9"/>
        <v>17220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5"/>
        <v>18750</v>
      </c>
      <c r="F34" s="1">
        <f t="shared" si="6"/>
        <v>18030</v>
      </c>
      <c r="G34" s="1">
        <f t="shared" si="7"/>
        <v>17625</v>
      </c>
      <c r="H34" s="1">
        <f t="shared" si="8"/>
        <v>16500</v>
      </c>
      <c r="I34" s="1">
        <f t="shared" si="9"/>
        <v>17220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5"/>
        <v>18750</v>
      </c>
      <c r="F35" s="5">
        <f t="shared" si="6"/>
        <v>18030</v>
      </c>
      <c r="G35" s="2">
        <f t="shared" si="7"/>
        <v>17625</v>
      </c>
      <c r="H35" s="5">
        <f t="shared" si="8"/>
        <v>16500</v>
      </c>
      <c r="I35" s="2">
        <f t="shared" si="9"/>
        <v>17220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5"/>
        <v>18750</v>
      </c>
      <c r="F36" s="1">
        <f t="shared" si="6"/>
        <v>18030</v>
      </c>
      <c r="G36" s="1">
        <f t="shared" si="7"/>
        <v>17625</v>
      </c>
      <c r="H36" s="1">
        <f t="shared" si="8"/>
        <v>16500</v>
      </c>
      <c r="I36" s="1">
        <f t="shared" si="9"/>
        <v>17220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5"/>
        <v>18750</v>
      </c>
      <c r="F37" s="5">
        <f t="shared" si="6"/>
        <v>18030</v>
      </c>
      <c r="G37" s="2">
        <f t="shared" si="7"/>
        <v>17625</v>
      </c>
      <c r="H37" s="5">
        <f t="shared" si="8"/>
        <v>16500</v>
      </c>
      <c r="I37" s="2">
        <f t="shared" si="9"/>
        <v>17220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5"/>
        <v>18750</v>
      </c>
      <c r="F38" s="1">
        <f t="shared" si="6"/>
        <v>18030</v>
      </c>
      <c r="G38" s="1">
        <f t="shared" si="7"/>
        <v>17625</v>
      </c>
      <c r="H38" s="1">
        <f t="shared" si="8"/>
        <v>16500</v>
      </c>
      <c r="I38" s="1">
        <f t="shared" si="9"/>
        <v>17220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5"/>
        <v>18750</v>
      </c>
      <c r="F39" s="5">
        <f t="shared" si="6"/>
        <v>18030</v>
      </c>
      <c r="G39" s="2">
        <f t="shared" si="7"/>
        <v>17625</v>
      </c>
      <c r="H39" s="5">
        <f t="shared" si="8"/>
        <v>16500</v>
      </c>
      <c r="I39" s="2">
        <f t="shared" si="9"/>
        <v>17220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5"/>
        <v>18750</v>
      </c>
      <c r="F40" s="1">
        <f t="shared" si="6"/>
        <v>18030</v>
      </c>
      <c r="G40" s="1">
        <f t="shared" si="7"/>
        <v>17625</v>
      </c>
      <c r="H40" s="1">
        <f t="shared" si="8"/>
        <v>16500</v>
      </c>
      <c r="I40" s="1">
        <f t="shared" si="9"/>
        <v>17220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0+12000+6450</f>
        <v>18450</v>
      </c>
      <c r="F41" s="5">
        <f>0+12000+5690</f>
        <v>17690</v>
      </c>
      <c r="G41" s="2">
        <f>0+12000+5275</f>
        <v>17275</v>
      </c>
      <c r="H41" s="5">
        <f>0+12000+4300</f>
        <v>16300</v>
      </c>
      <c r="I41" s="2">
        <f>0+12000+4760</f>
        <v>16760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0+12000+6150</f>
        <v>18150</v>
      </c>
      <c r="F42" s="1">
        <f>0+12000+5350</f>
        <v>17350</v>
      </c>
      <c r="G42" s="1">
        <f>0+12000+4925</f>
        <v>16925</v>
      </c>
      <c r="H42" s="1">
        <f>0+12000+4100</f>
        <v>16100</v>
      </c>
      <c r="I42" s="1">
        <f>0+12000+4300</f>
        <v>16300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0+12000+5850</f>
        <v>17850</v>
      </c>
      <c r="F43" s="5">
        <f>0+12000+5010</f>
        <v>17010</v>
      </c>
      <c r="G43" s="2">
        <f>0+12000+4575</f>
        <v>16575</v>
      </c>
      <c r="H43" s="5">
        <f>0+12000+3900</f>
        <v>15900</v>
      </c>
      <c r="I43" s="2">
        <f>0+12000+3840</f>
        <v>15840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0+12000+5400</f>
        <v>17400</v>
      </c>
      <c r="F44" s="1">
        <f>0+12000+4500</f>
        <v>16500</v>
      </c>
      <c r="G44" s="1">
        <f>0+12000+4050</f>
        <v>16050</v>
      </c>
      <c r="H44" s="1">
        <f>0+12000+3600</f>
        <v>15600</v>
      </c>
      <c r="I44" s="1">
        <f>0+12000+3150</f>
        <v>15150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0+12000+6600</f>
        <v>18600</v>
      </c>
      <c r="F45" s="5">
        <f>0+12000+5500</f>
        <v>17500</v>
      </c>
      <c r="G45" s="2">
        <f>0+12000+4950</f>
        <v>16950</v>
      </c>
      <c r="H45" s="5">
        <f>0+12000+4400</f>
        <v>16400</v>
      </c>
      <c r="I45" s="2">
        <f>0+12000+3850</f>
        <v>15850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0+12000+5400</f>
        <v>17400</v>
      </c>
      <c r="F46" s="1">
        <f>0+12000+4500</f>
        <v>16500</v>
      </c>
      <c r="G46" s="1">
        <f>0+12000+4050</f>
        <v>16050</v>
      </c>
      <c r="H46" s="1">
        <f>0+12000+3600</f>
        <v>15600</v>
      </c>
      <c r="I46" s="1">
        <f>0+12000+3150</f>
        <v>15150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0+12000+5400</f>
        <v>17400</v>
      </c>
      <c r="F47" s="5">
        <f>0+12000+4500</f>
        <v>16500</v>
      </c>
      <c r="G47" s="2">
        <f>0+12000+4050</f>
        <v>16050</v>
      </c>
      <c r="H47" s="5">
        <f>0+12000+3600</f>
        <v>15600</v>
      </c>
      <c r="I47" s="2">
        <f>0+12000+3150</f>
        <v>15150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0+12000+5400</f>
        <v>17400</v>
      </c>
      <c r="F48" s="1">
        <f>0+12000+4500</f>
        <v>16500</v>
      </c>
      <c r="G48" s="1">
        <f>0+12000+4050</f>
        <v>16050</v>
      </c>
      <c r="H48" s="1">
        <f>0+12000+3600</f>
        <v>15600</v>
      </c>
      <c r="I48" s="1">
        <f>0+12000+3150</f>
        <v>15150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0+12000+6000</f>
        <v>18000</v>
      </c>
      <c r="F49" s="5">
        <f>0+12000+5000</f>
        <v>17000</v>
      </c>
      <c r="G49" s="2">
        <f>0+12000+4500</f>
        <v>16500</v>
      </c>
      <c r="H49" s="5">
        <f>0+12000+4000</f>
        <v>16000</v>
      </c>
      <c r="I49" s="2">
        <f>0+12000+3500</f>
        <v>15500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0+12000+3600</f>
        <v>15600</v>
      </c>
      <c r="F50" s="1">
        <f>0+12000+3000</f>
        <v>15000</v>
      </c>
      <c r="G50" s="1">
        <f>0+12000+2700</f>
        <v>14700</v>
      </c>
      <c r="H50" s="1">
        <f>0+12000+2400</f>
        <v>14400</v>
      </c>
      <c r="I50" s="1">
        <f>0+12000+2100</f>
        <v>14100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2022-02-05T12:48:10Z</dcterms:modified>
  <cp:category/>
  <cp:version/>
  <cp:contentType/>
  <cp:contentStatus/>
</cp:coreProperties>
</file>