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<sst xmlns="http://schemas.openxmlformats.org/spreadsheetml/2006/main" count="202" uniqueCount="125">
  <si>
    <t>Олимпик, гостевой дом (г. Сочи, пос. Лазаревское, ул. Добролюбова, 8/1)</t>
  </si>
  <si>
    <t>Отправление</t>
  </si>
  <si>
    <t>Дни отдыха</t>
  </si>
  <si>
    <t>дней/ночей на отдыхе</t>
  </si>
  <si>
    <t>Прибытие</t>
  </si>
  <si>
    <t xml:space="preserve">2-х местный "Эконом" 
(туалет, душ на этаже только для этой комнаты), 10 кв.м. </t>
  </si>
  <si>
    <t>2-х местный "Стандарт"</t>
  </si>
  <si>
    <t>4-х местный "Стандарт" .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</si>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</sst>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0+10800+3200</f>
        <v>14000</v>
      </c>
      <c r="F4" s="1">
        <f>0+10800+2400</f>
        <v>13200</v>
      </c>
      <c r="G4" s="1">
        <f>0+10800+4000</f>
        <v>14800</v>
      </c>
      <c r="H4" s="1">
        <f>0+10800+2400</f>
        <v>13200</v>
      </c>
      <c r="I4" s="1">
        <f>0+10800+3800</f>
        <v>14600</v>
      </c>
      <c r="J4" s="1">
        <f>0+10800+2400</f>
        <v>13200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>0+10800+4050</f>
        <v>14850</v>
      </c>
      <c r="F5" s="2">
        <f aca="true" t="shared" si="0" ref="F5:F12">0+10800+2700</f>
        <v>13500</v>
      </c>
      <c r="G5" s="5">
        <f>0+10800+5100</f>
        <v>15900</v>
      </c>
      <c r="H5" s="5">
        <f aca="true" t="shared" si="1" ref="H5:H12">0+10800+2700</f>
        <v>13500</v>
      </c>
      <c r="I5" s="2">
        <f>0+10800+4725</f>
        <v>15525</v>
      </c>
      <c r="J5" s="2">
        <f aca="true" t="shared" si="2" ref="J5:J12">0+10800+2700</f>
        <v>13500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0+10800+4350</f>
        <v>15150</v>
      </c>
      <c r="F6" s="1">
        <f t="shared" si="0"/>
        <v>13500</v>
      </c>
      <c r="G6" s="1">
        <f>0+10800+5500</f>
        <v>16300</v>
      </c>
      <c r="H6" s="1">
        <f t="shared" si="1"/>
        <v>13500</v>
      </c>
      <c r="I6" s="1">
        <f>0+10800+5025</f>
        <v>15825</v>
      </c>
      <c r="J6" s="1">
        <f t="shared" si="2"/>
        <v>13500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>0+10800+4650</f>
        <v>15450</v>
      </c>
      <c r="F7" s="2">
        <f t="shared" si="0"/>
        <v>13500</v>
      </c>
      <c r="G7" s="5">
        <f>0+10800+5900</f>
        <v>16700</v>
      </c>
      <c r="H7" s="5">
        <f t="shared" si="1"/>
        <v>13500</v>
      </c>
      <c r="I7" s="2">
        <f>0+10800+5325</f>
        <v>16125</v>
      </c>
      <c r="J7" s="2">
        <f t="shared" si="2"/>
        <v>13500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0+10800+4950</f>
        <v>15750</v>
      </c>
      <c r="F8" s="1">
        <f t="shared" si="0"/>
        <v>13500</v>
      </c>
      <c r="G8" s="1">
        <f>0+10800+6300</f>
        <v>17100</v>
      </c>
      <c r="H8" s="1">
        <f t="shared" si="1"/>
        <v>13500</v>
      </c>
      <c r="I8" s="1">
        <f>0+10800+5625</f>
        <v>16425</v>
      </c>
      <c r="J8" s="1">
        <f t="shared" si="2"/>
        <v>13500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>0+10800+5250</f>
        <v>16050</v>
      </c>
      <c r="F9" s="2">
        <f t="shared" si="0"/>
        <v>13500</v>
      </c>
      <c r="G9" s="5">
        <f>0+10800+6600</f>
        <v>17400</v>
      </c>
      <c r="H9" s="5">
        <f t="shared" si="1"/>
        <v>13500</v>
      </c>
      <c r="I9" s="2">
        <f>0+10800+5775</f>
        <v>16575</v>
      </c>
      <c r="J9" s="2">
        <f t="shared" si="2"/>
        <v>13500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0+10800+5550</f>
        <v>16350</v>
      </c>
      <c r="F10" s="1">
        <f t="shared" si="0"/>
        <v>13500</v>
      </c>
      <c r="G10" s="1">
        <f>0+10800+6900</f>
        <v>17700</v>
      </c>
      <c r="H10" s="1">
        <f t="shared" si="1"/>
        <v>13500</v>
      </c>
      <c r="I10" s="1">
        <f>0+10800+5925</f>
        <v>16725</v>
      </c>
      <c r="J10" s="1">
        <f t="shared" si="2"/>
        <v>13500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>0+10800+5850</f>
        <v>16650</v>
      </c>
      <c r="F11" s="2">
        <f t="shared" si="0"/>
        <v>13500</v>
      </c>
      <c r="G11" s="5">
        <f>0+10800+7200</f>
        <v>18000</v>
      </c>
      <c r="H11" s="5">
        <f t="shared" si="1"/>
        <v>13500</v>
      </c>
      <c r="I11" s="2">
        <f>0+10800+6075</f>
        <v>16875</v>
      </c>
      <c r="J11" s="2">
        <f t="shared" si="2"/>
        <v>13500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0+10800+6150</f>
        <v>16950</v>
      </c>
      <c r="F12" s="1">
        <f t="shared" si="0"/>
        <v>13500</v>
      </c>
      <c r="G12" s="1">
        <f>0+10800+7500</f>
        <v>18300</v>
      </c>
      <c r="H12" s="1">
        <f t="shared" si="1"/>
        <v>13500</v>
      </c>
      <c r="I12" s="1">
        <f>0+10800+6225</f>
        <v>17025</v>
      </c>
      <c r="J12" s="1">
        <f t="shared" si="2"/>
        <v>13500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0+10800+6400</f>
        <v>17200</v>
      </c>
      <c r="F13" s="2">
        <f>0+10800+2800</f>
        <v>13600</v>
      </c>
      <c r="G13" s="5">
        <f>0+10800+7800</f>
        <v>18600</v>
      </c>
      <c r="H13" s="5">
        <f>0+10800+2800</f>
        <v>13600</v>
      </c>
      <c r="I13" s="2">
        <f>0+10800+6450</f>
        <v>17250</v>
      </c>
      <c r="J13" s="2">
        <f>0+10800+2800</f>
        <v>13600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0+10800+6600</f>
        <v>17400</v>
      </c>
      <c r="F14" s="1">
        <f>0+10800+3000</f>
        <v>13800</v>
      </c>
      <c r="G14" s="1">
        <f>0+10800+8100</f>
        <v>18900</v>
      </c>
      <c r="H14" s="1">
        <f>0+10800+3000</f>
        <v>13800</v>
      </c>
      <c r="I14" s="1">
        <f>0+10800+6750</f>
        <v>17550</v>
      </c>
      <c r="J14" s="1">
        <f>0+10800+3000</f>
        <v>13800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0+10800+6800</f>
        <v>17600</v>
      </c>
      <c r="F15" s="2">
        <f>0+10800+3200</f>
        <v>14000</v>
      </c>
      <c r="G15" s="5">
        <f>0+10800+8400</f>
        <v>19200</v>
      </c>
      <c r="H15" s="5">
        <f>0+10800+3200</f>
        <v>14000</v>
      </c>
      <c r="I15" s="2">
        <f>0+10800+7050</f>
        <v>17850</v>
      </c>
      <c r="J15" s="2">
        <f>0+10800+3200</f>
        <v>14000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0+10800+7000</f>
        <v>17800</v>
      </c>
      <c r="F16" s="1">
        <f>0+10800+3400</f>
        <v>14200</v>
      </c>
      <c r="G16" s="1">
        <f>0+10800+8700</f>
        <v>19500</v>
      </c>
      <c r="H16" s="1">
        <f>0+10800+3400</f>
        <v>14200</v>
      </c>
      <c r="I16" s="1">
        <f>0+10800+7350</f>
        <v>18150</v>
      </c>
      <c r="J16" s="1">
        <f>0+10800+3400</f>
        <v>14200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>0+10800+7200</f>
        <v>18000</v>
      </c>
      <c r="F17" s="2">
        <f aca="true" t="shared" si="3" ref="F17:F37">0+10800+3600</f>
        <v>14400</v>
      </c>
      <c r="G17" s="5">
        <f>0+10800+9000</f>
        <v>19800</v>
      </c>
      <c r="H17" s="5">
        <f aca="true" t="shared" si="4" ref="H17:H37">0+10800+3600</f>
        <v>14400</v>
      </c>
      <c r="I17" s="2">
        <f>0+10800+7650</f>
        <v>18450</v>
      </c>
      <c r="J17" s="2">
        <f aca="true" t="shared" si="5" ref="J17:J37">0+10800+3600</f>
        <v>14400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>0+10800+7600</f>
        <v>18400</v>
      </c>
      <c r="F18" s="1">
        <f t="shared" si="3"/>
        <v>14400</v>
      </c>
      <c r="G18" s="1">
        <f>0+10800+9400</f>
        <v>20200</v>
      </c>
      <c r="H18" s="1">
        <f t="shared" si="4"/>
        <v>14400</v>
      </c>
      <c r="I18" s="1">
        <f>0+10800+7950</f>
        <v>18750</v>
      </c>
      <c r="J18" s="1">
        <f t="shared" si="5"/>
        <v>14400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>0+10800+8000</f>
        <v>18800</v>
      </c>
      <c r="F19" s="2">
        <f t="shared" si="3"/>
        <v>14400</v>
      </c>
      <c r="G19" s="5">
        <f>0+10800+9800</f>
        <v>20600</v>
      </c>
      <c r="H19" s="5">
        <f t="shared" si="4"/>
        <v>14400</v>
      </c>
      <c r="I19" s="2">
        <f>0+10800+8250</f>
        <v>19050</v>
      </c>
      <c r="J19" s="2">
        <f t="shared" si="5"/>
        <v>14400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>0+10800+8400</f>
        <v>19200</v>
      </c>
      <c r="F20" s="1">
        <f t="shared" si="3"/>
        <v>14400</v>
      </c>
      <c r="G20" s="1">
        <f>0+10800+10200</f>
        <v>21000</v>
      </c>
      <c r="H20" s="1">
        <f t="shared" si="4"/>
        <v>14400</v>
      </c>
      <c r="I20" s="1">
        <f>0+10800+8550</f>
        <v>19350</v>
      </c>
      <c r="J20" s="1">
        <f t="shared" si="5"/>
        <v>14400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aca="true" t="shared" si="6" ref="E21:E26">0+10800+9000</f>
        <v>19800</v>
      </c>
      <c r="F21" s="2">
        <f t="shared" si="3"/>
        <v>14400</v>
      </c>
      <c r="G21" s="5">
        <f aca="true" t="shared" si="7" ref="G21:G26">0+10800+10800</f>
        <v>21600</v>
      </c>
      <c r="H21" s="5">
        <f t="shared" si="4"/>
        <v>14400</v>
      </c>
      <c r="I21" s="2">
        <f aca="true" t="shared" si="8" ref="I21:I37">0+10800+9000</f>
        <v>19800</v>
      </c>
      <c r="J21" s="2">
        <f t="shared" si="5"/>
        <v>14400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6"/>
        <v>19800</v>
      </c>
      <c r="F22" s="1">
        <f t="shared" si="3"/>
        <v>14400</v>
      </c>
      <c r="G22" s="1">
        <f t="shared" si="7"/>
        <v>21600</v>
      </c>
      <c r="H22" s="1">
        <f t="shared" si="4"/>
        <v>14400</v>
      </c>
      <c r="I22" s="1">
        <f t="shared" si="8"/>
        <v>19800</v>
      </c>
      <c r="J22" s="1">
        <f t="shared" si="5"/>
        <v>14400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6"/>
        <v>19800</v>
      </c>
      <c r="F23" s="2">
        <f t="shared" si="3"/>
        <v>14400</v>
      </c>
      <c r="G23" s="5">
        <f t="shared" si="7"/>
        <v>21600</v>
      </c>
      <c r="H23" s="5">
        <f t="shared" si="4"/>
        <v>14400</v>
      </c>
      <c r="I23" s="2">
        <f t="shared" si="8"/>
        <v>19800</v>
      </c>
      <c r="J23" s="2">
        <f t="shared" si="5"/>
        <v>14400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6"/>
        <v>19800</v>
      </c>
      <c r="F24" s="1">
        <f t="shared" si="3"/>
        <v>14400</v>
      </c>
      <c r="G24" s="1">
        <f t="shared" si="7"/>
        <v>21600</v>
      </c>
      <c r="H24" s="1">
        <f t="shared" si="4"/>
        <v>14400</v>
      </c>
      <c r="I24" s="1">
        <f t="shared" si="8"/>
        <v>19800</v>
      </c>
      <c r="J24" s="1">
        <f t="shared" si="5"/>
        <v>14400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2">
        <f t="shared" si="6"/>
        <v>19800</v>
      </c>
      <c r="F25" s="2">
        <f t="shared" si="3"/>
        <v>14400</v>
      </c>
      <c r="G25" s="5">
        <f t="shared" si="7"/>
        <v>21600</v>
      </c>
      <c r="H25" s="5">
        <f t="shared" si="4"/>
        <v>14400</v>
      </c>
      <c r="I25" s="2">
        <f t="shared" si="8"/>
        <v>19800</v>
      </c>
      <c r="J25" s="2">
        <f t="shared" si="5"/>
        <v>14400</v>
      </c>
    </row>
    <row r="26" spans="1:10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6"/>
        <v>19800</v>
      </c>
      <c r="F26" s="1">
        <f t="shared" si="3"/>
        <v>14400</v>
      </c>
      <c r="G26" s="1">
        <f t="shared" si="7"/>
        <v>21600</v>
      </c>
      <c r="H26" s="1">
        <f t="shared" si="4"/>
        <v>14400</v>
      </c>
      <c r="I26" s="1">
        <f t="shared" si="8"/>
        <v>19800</v>
      </c>
      <c r="J26" s="1">
        <f t="shared" si="5"/>
        <v>14400</v>
      </c>
    </row>
    <row r="27" spans="1:10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2">
        <f>0+10800+9050</f>
        <v>19850</v>
      </c>
      <c r="F27" s="2">
        <f t="shared" si="3"/>
        <v>14400</v>
      </c>
      <c r="G27" s="5">
        <f>0+10800+10850</f>
        <v>21650</v>
      </c>
      <c r="H27" s="5">
        <f t="shared" si="4"/>
        <v>14400</v>
      </c>
      <c r="I27" s="2">
        <f t="shared" si="8"/>
        <v>19800</v>
      </c>
      <c r="J27" s="2">
        <f t="shared" si="5"/>
        <v>14400</v>
      </c>
    </row>
    <row r="28" spans="1:10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>0+10800+9150</f>
        <v>19950</v>
      </c>
      <c r="F28" s="1">
        <f t="shared" si="3"/>
        <v>14400</v>
      </c>
      <c r="G28" s="1">
        <f>0+10800+10950</f>
        <v>21750</v>
      </c>
      <c r="H28" s="1">
        <f t="shared" si="4"/>
        <v>14400</v>
      </c>
      <c r="I28" s="1">
        <f t="shared" si="8"/>
        <v>19800</v>
      </c>
      <c r="J28" s="1">
        <f t="shared" si="5"/>
        <v>14400</v>
      </c>
    </row>
    <row r="29" spans="1:10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2">
        <f>0+10800+9300</f>
        <v>20100</v>
      </c>
      <c r="F29" s="2">
        <f t="shared" si="3"/>
        <v>14400</v>
      </c>
      <c r="G29" s="5">
        <f>0+10800+11100</f>
        <v>21900</v>
      </c>
      <c r="H29" s="5">
        <f t="shared" si="4"/>
        <v>14400</v>
      </c>
      <c r="I29" s="2">
        <f t="shared" si="8"/>
        <v>19800</v>
      </c>
      <c r="J29" s="2">
        <f t="shared" si="5"/>
        <v>14400</v>
      </c>
    </row>
    <row r="30" spans="1:10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>0+10800+9400</f>
        <v>20200</v>
      </c>
      <c r="F30" s="1">
        <f t="shared" si="3"/>
        <v>14400</v>
      </c>
      <c r="G30" s="1">
        <f>0+10800+11200</f>
        <v>22000</v>
      </c>
      <c r="H30" s="1">
        <f t="shared" si="4"/>
        <v>14400</v>
      </c>
      <c r="I30" s="1">
        <f t="shared" si="8"/>
        <v>19800</v>
      </c>
      <c r="J30" s="1">
        <f t="shared" si="5"/>
        <v>14400</v>
      </c>
    </row>
    <row r="31" spans="1:10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2">
        <f aca="true" t="shared" si="9" ref="E31:E37">0+10800+9450</f>
        <v>20250</v>
      </c>
      <c r="F31" s="2">
        <f t="shared" si="3"/>
        <v>14400</v>
      </c>
      <c r="G31" s="5">
        <f aca="true" t="shared" si="10" ref="G31:G37">0+10800+11250</f>
        <v>22050</v>
      </c>
      <c r="H31" s="5">
        <f t="shared" si="4"/>
        <v>14400</v>
      </c>
      <c r="I31" s="2">
        <f t="shared" si="8"/>
        <v>19800</v>
      </c>
      <c r="J31" s="2">
        <f t="shared" si="5"/>
        <v>14400</v>
      </c>
    </row>
    <row r="32" spans="1:10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9"/>
        <v>20250</v>
      </c>
      <c r="F32" s="1">
        <f t="shared" si="3"/>
        <v>14400</v>
      </c>
      <c r="G32" s="1">
        <f t="shared" si="10"/>
        <v>22050</v>
      </c>
      <c r="H32" s="1">
        <f t="shared" si="4"/>
        <v>14400</v>
      </c>
      <c r="I32" s="1">
        <f t="shared" si="8"/>
        <v>19800</v>
      </c>
      <c r="J32" s="1">
        <f t="shared" si="5"/>
        <v>14400</v>
      </c>
    </row>
    <row r="33" spans="1:10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2">
        <f t="shared" si="9"/>
        <v>20250</v>
      </c>
      <c r="F33" s="2">
        <f t="shared" si="3"/>
        <v>14400</v>
      </c>
      <c r="G33" s="5">
        <f t="shared" si="10"/>
        <v>22050</v>
      </c>
      <c r="H33" s="5">
        <f t="shared" si="4"/>
        <v>14400</v>
      </c>
      <c r="I33" s="2">
        <f t="shared" si="8"/>
        <v>19800</v>
      </c>
      <c r="J33" s="2">
        <f t="shared" si="5"/>
        <v>14400</v>
      </c>
    </row>
    <row r="34" spans="1:10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9"/>
        <v>20250</v>
      </c>
      <c r="F34" s="1">
        <f t="shared" si="3"/>
        <v>14400</v>
      </c>
      <c r="G34" s="1">
        <f t="shared" si="10"/>
        <v>22050</v>
      </c>
      <c r="H34" s="1">
        <f t="shared" si="4"/>
        <v>14400</v>
      </c>
      <c r="I34" s="1">
        <f t="shared" si="8"/>
        <v>19800</v>
      </c>
      <c r="J34" s="1">
        <f t="shared" si="5"/>
        <v>14400</v>
      </c>
    </row>
    <row r="35" spans="1:10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2">
        <f t="shared" si="9"/>
        <v>20250</v>
      </c>
      <c r="F35" s="2">
        <f t="shared" si="3"/>
        <v>14400</v>
      </c>
      <c r="G35" s="5">
        <f t="shared" si="10"/>
        <v>22050</v>
      </c>
      <c r="H35" s="5">
        <f t="shared" si="4"/>
        <v>14400</v>
      </c>
      <c r="I35" s="2">
        <f t="shared" si="8"/>
        <v>19800</v>
      </c>
      <c r="J35" s="2">
        <f t="shared" si="5"/>
        <v>14400</v>
      </c>
    </row>
    <row r="36" spans="1:10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9"/>
        <v>20250</v>
      </c>
      <c r="F36" s="1">
        <f t="shared" si="3"/>
        <v>14400</v>
      </c>
      <c r="G36" s="1">
        <f t="shared" si="10"/>
        <v>22050</v>
      </c>
      <c r="H36" s="1">
        <f t="shared" si="4"/>
        <v>14400</v>
      </c>
      <c r="I36" s="1">
        <f t="shared" si="8"/>
        <v>19800</v>
      </c>
      <c r="J36" s="1">
        <f t="shared" si="5"/>
        <v>14400</v>
      </c>
    </row>
    <row r="37" spans="1:10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2">
        <f t="shared" si="9"/>
        <v>20250</v>
      </c>
      <c r="F37" s="2">
        <f t="shared" si="3"/>
        <v>14400</v>
      </c>
      <c r="G37" s="5">
        <f t="shared" si="10"/>
        <v>22050</v>
      </c>
      <c r="H37" s="5">
        <f t="shared" si="4"/>
        <v>14400</v>
      </c>
      <c r="I37" s="2">
        <f t="shared" si="8"/>
        <v>19800</v>
      </c>
      <c r="J37" s="2">
        <f t="shared" si="5"/>
        <v>14400</v>
      </c>
    </row>
    <row r="38" spans="1:10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>0+10800+9100</f>
        <v>19900</v>
      </c>
      <c r="F38" s="1">
        <f>0+10800+3500</f>
        <v>14300</v>
      </c>
      <c r="G38" s="1">
        <f>0+10800+10900</f>
        <v>21700</v>
      </c>
      <c r="H38" s="1">
        <f>0+10800+3500</f>
        <v>14300</v>
      </c>
      <c r="I38" s="1">
        <f>0+10800+8750</f>
        <v>19550</v>
      </c>
      <c r="J38" s="1">
        <f>0+10800+3500</f>
        <v>14300</v>
      </c>
    </row>
    <row r="39" spans="1:10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2">
        <f>0+10800+8400</f>
        <v>19200</v>
      </c>
      <c r="F39" s="2">
        <f>0+10800+3300</f>
        <v>14100</v>
      </c>
      <c r="G39" s="5">
        <f>0+10800+10200</f>
        <v>21000</v>
      </c>
      <c r="H39" s="5">
        <f>0+10800+3300</f>
        <v>14100</v>
      </c>
      <c r="I39" s="2">
        <f>0+10800+8250</f>
        <v>19050</v>
      </c>
      <c r="J39" s="2">
        <f>0+10800+3300</f>
        <v>14100</v>
      </c>
    </row>
    <row r="40" spans="1:10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>0+10800+7700</f>
        <v>18500</v>
      </c>
      <c r="F40" s="1">
        <f>0+10800+3100</f>
        <v>13900</v>
      </c>
      <c r="G40" s="1">
        <f>0+10800+9500</f>
        <v>20300</v>
      </c>
      <c r="H40" s="1">
        <f>0+10800+3100</f>
        <v>13900</v>
      </c>
      <c r="I40" s="1">
        <f>0+10800+7750</f>
        <v>18550</v>
      </c>
      <c r="J40" s="1">
        <f>0+10800+3100</f>
        <v>13900</v>
      </c>
    </row>
    <row r="41" spans="1:10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2">
        <f>0+10800+6650</f>
        <v>17450</v>
      </c>
      <c r="F41" s="2">
        <f>0+10800+2800</f>
        <v>13600</v>
      </c>
      <c r="G41" s="5">
        <f>0+10800+8450</f>
        <v>19250</v>
      </c>
      <c r="H41" s="5">
        <f>0+10800+2800</f>
        <v>13600</v>
      </c>
      <c r="I41" s="2">
        <f>0+10800+7000</f>
        <v>17800</v>
      </c>
      <c r="J41" s="2">
        <f>0+10800+2800</f>
        <v>13600</v>
      </c>
    </row>
    <row r="42" spans="1:10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0+10800+6300</f>
        <v>17100</v>
      </c>
      <c r="F42" s="1">
        <f>0+10800+2700</f>
        <v>13500</v>
      </c>
      <c r="G42" s="1">
        <f>0+10800+8100</f>
        <v>18900</v>
      </c>
      <c r="H42" s="1">
        <f>0+10800+2700</f>
        <v>13500</v>
      </c>
      <c r="I42" s="1">
        <f>0+10800+6750</f>
        <v>17550</v>
      </c>
      <c r="J42" s="1">
        <f>0+10800+2700</f>
        <v>13500</v>
      </c>
    </row>
    <row r="43" spans="1:10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2">
        <f>0+10800+6300</f>
        <v>17100</v>
      </c>
      <c r="F43" s="2">
        <f>0+10800+2700</f>
        <v>13500</v>
      </c>
      <c r="G43" s="5">
        <f>0+10800+8100</f>
        <v>18900</v>
      </c>
      <c r="H43" s="5">
        <f>0+10800+2700</f>
        <v>13500</v>
      </c>
      <c r="I43" s="2">
        <f>0+10800+6750</f>
        <v>17550</v>
      </c>
      <c r="J43" s="2">
        <f>0+10800+2700</f>
        <v>13500</v>
      </c>
    </row>
    <row r="44" spans="1:10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0+10800+6300</f>
        <v>17100</v>
      </c>
      <c r="F44" s="1">
        <f>0+10800+2700</f>
        <v>13500</v>
      </c>
      <c r="G44" s="1">
        <f>0+10800+8100</f>
        <v>18900</v>
      </c>
      <c r="H44" s="1">
        <f>0+10800+2700</f>
        <v>13500</v>
      </c>
      <c r="I44" s="1">
        <f>0+10800+6750</f>
        <v>17550</v>
      </c>
      <c r="J44" s="1">
        <f>0+10800+2700</f>
        <v>13500</v>
      </c>
    </row>
    <row r="45" spans="1:10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2">
        <f>0+10800+7700</f>
        <v>18500</v>
      </c>
      <c r="F45" s="2">
        <f>0+10800+3300</f>
        <v>14100</v>
      </c>
      <c r="G45" s="5">
        <f>0+10800+9900</f>
        <v>20700</v>
      </c>
      <c r="H45" s="5">
        <f>0+10800+3300</f>
        <v>14100</v>
      </c>
      <c r="I45" s="2">
        <f>0+10800+8250</f>
        <v>19050</v>
      </c>
      <c r="J45" s="2">
        <f>0+10800+3300</f>
        <v>14100</v>
      </c>
    </row>
    <row r="46" spans="1:10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0+10800+6300</f>
        <v>17100</v>
      </c>
      <c r="F46" s="1">
        <f>0+10800+2700</f>
        <v>13500</v>
      </c>
      <c r="G46" s="1">
        <f>0+10800+8100</f>
        <v>18900</v>
      </c>
      <c r="H46" s="1">
        <f>0+10800+2700</f>
        <v>13500</v>
      </c>
      <c r="I46" s="1">
        <f>0+10800+6750</f>
        <v>17550</v>
      </c>
      <c r="J46" s="1">
        <f>0+10800+2700</f>
        <v>13500</v>
      </c>
    </row>
    <row r="47" spans="1:10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2">
        <f>0+10800+6300</f>
        <v>17100</v>
      </c>
      <c r="F47" s="2">
        <f>0+10800+2700</f>
        <v>13500</v>
      </c>
      <c r="G47" s="5">
        <f>0+10800+8100</f>
        <v>18900</v>
      </c>
      <c r="H47" s="5">
        <f>0+10800+2700</f>
        <v>13500</v>
      </c>
      <c r="I47" s="2">
        <f>0+10800+6750</f>
        <v>17550</v>
      </c>
      <c r="J47" s="2">
        <f>0+10800+2700</f>
        <v>13500</v>
      </c>
    </row>
    <row r="48" spans="1:10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0+10800+5500</f>
        <v>16300</v>
      </c>
      <c r="F48" s="1">
        <f>0+10800+2700</f>
        <v>13500</v>
      </c>
      <c r="G48" s="1">
        <f>0+10800+6900</f>
        <v>17700</v>
      </c>
      <c r="H48" s="1">
        <f>0+10800+2700</f>
        <v>13500</v>
      </c>
      <c r="I48" s="1">
        <f>0+10800+6150</f>
        <v>16950</v>
      </c>
      <c r="J48" s="1">
        <f>0+10800+2700</f>
        <v>13500</v>
      </c>
    </row>
    <row r="49" spans="1:10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2">
        <f>0+10800+5000</f>
        <v>15800</v>
      </c>
      <c r="F49" s="2">
        <f>0+10800+3000</f>
        <v>13800</v>
      </c>
      <c r="G49" s="5">
        <f>0+10800+6000</f>
        <v>16800</v>
      </c>
      <c r="H49" s="5">
        <f>0+10800+3000</f>
        <v>13800</v>
      </c>
      <c r="I49" s="2">
        <f>0+10800+6000</f>
        <v>16800</v>
      </c>
      <c r="J49" s="2">
        <f>0+10800+3000</f>
        <v>13800</v>
      </c>
    </row>
    <row r="50" spans="1:10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0+10800+3000</f>
        <v>13800</v>
      </c>
      <c r="F50" s="1">
        <f>0+10800+1800</f>
        <v>12600</v>
      </c>
      <c r="G50" s="1">
        <f>0+10800+3600</f>
        <v>14400</v>
      </c>
      <c r="H50" s="1">
        <f>0+10800+1800</f>
        <v>12600</v>
      </c>
      <c r="I50" s="1">
        <f>0+10800+3600</f>
        <v>14400</v>
      </c>
      <c r="J50" s="1">
        <f>0+10800+1800</f>
        <v>12600</v>
      </c>
    </row>
    <row r="65536" ht="12.75"/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2022-02-04T20:08:23Z</dcterms:modified>
  <cp:category/>
  <cp:version/>
  <cp:contentType/>
  <cp:contentStatus/>
</cp:coreProperties>
</file>